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brenko\Documents\"/>
    </mc:Choice>
  </mc:AlternateContent>
  <xr:revisionPtr revIDLastSave="0" documentId="13_ncr:1_{13B4B917-ACF4-4EC1-A50B-73133A945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82" i="1"/>
  <c r="D84" i="1"/>
  <c r="D86" i="1"/>
  <c r="D88" i="1"/>
  <c r="D60" i="1" l="1"/>
  <c r="D53" i="1"/>
  <c r="D46" i="1"/>
  <c r="D44" i="1"/>
  <c r="D78" i="1"/>
  <c r="D80" i="1"/>
  <c r="D65" i="1"/>
  <c r="D74" i="1"/>
  <c r="D76" i="1"/>
  <c r="D71" i="1"/>
  <c r="D51" i="1"/>
  <c r="D41" i="1" l="1"/>
  <c r="D39" i="1"/>
  <c r="D37" i="1" l="1"/>
  <c r="D35" i="1"/>
  <c r="D32" i="1"/>
  <c r="D30" i="1"/>
  <c r="D28" i="1"/>
  <c r="D22" i="1"/>
  <c r="D26" i="1"/>
  <c r="D24" i="1"/>
  <c r="D19" i="1"/>
  <c r="D62" i="1" l="1"/>
  <c r="D67" i="1"/>
  <c r="D69" i="1"/>
  <c r="D17" i="1"/>
  <c r="D15" i="1"/>
  <c r="D13" i="1"/>
</calcChain>
</file>

<file path=xl/sharedStrings.xml><?xml version="1.0" encoding="utf-8"?>
<sst xmlns="http://schemas.openxmlformats.org/spreadsheetml/2006/main" count="207" uniqueCount="114">
  <si>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</si>
  <si>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</si>
  <si>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</si>
  <si>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</si>
  <si>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</si>
  <si>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</si>
  <si>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</si>
  <si>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</si>
  <si>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</si>
  <si>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</si>
  <si>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</si>
  <si>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</si>
  <si>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</si>
  <si>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</si>
  <si>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</si>
  <si>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</si>
  <si>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</si>
  <si>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</si>
  <si>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</si>
  <si>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</si>
  <si>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</si>
  <si>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BRIONI DOO PULA</t>
  </si>
  <si>
    <t>78706979190</t>
  </si>
  <si>
    <t>UKUPNO BRIONI DOO PULA</t>
  </si>
  <si>
    <t>Uredski materijal i ostali materijalni rashodi</t>
  </si>
  <si>
    <t xml:space="preserve">BINA Istra d.d.  </t>
  </si>
  <si>
    <t>13439120211</t>
  </si>
  <si>
    <t>LUPOGLAV</t>
  </si>
  <si>
    <t>3211</t>
  </si>
  <si>
    <t>UKUPNO BINA ISTRA D.D.</t>
  </si>
  <si>
    <t>Stručno usavršavanje zaposlenika</t>
  </si>
  <si>
    <t>AUTOTRANS D.D.</t>
  </si>
  <si>
    <t>19819724166</t>
  </si>
  <si>
    <t>RIJEKA</t>
  </si>
  <si>
    <t>UKUPNO AUTOTRANS D.D.</t>
  </si>
  <si>
    <t>u periodu od 01/10/2024 do 31/10/2024</t>
  </si>
  <si>
    <t>Datum:  07.11.2024</t>
  </si>
  <si>
    <t xml:space="preserve">ANN CHRISTINE CROATIA   </t>
  </si>
  <si>
    <t xml:space="preserve">C&amp;A moda trgovina d.o.o. </t>
  </si>
  <si>
    <t xml:space="preserve">UKUPNO C&amp;A moda trgovina d.o.o. </t>
  </si>
  <si>
    <t>05744108333</t>
  </si>
  <si>
    <t xml:space="preserve">CERTITUDO PARTNER D.O.O. </t>
  </si>
  <si>
    <t xml:space="preserve">UKUPNO CERTITUDO PARTNER D.O.O. </t>
  </si>
  <si>
    <t xml:space="preserve">DEICHMAN D.O.O. </t>
  </si>
  <si>
    <t>60959154399</t>
  </si>
  <si>
    <t>UKUPNO DEICHMAN D.O.O.</t>
  </si>
  <si>
    <t xml:space="preserve">HERVIS SPORT D.O.O. </t>
  </si>
  <si>
    <t>38757744993</t>
  </si>
  <si>
    <t>UKUPNO HERVIS SPORT D.O.O.</t>
  </si>
  <si>
    <t>06819473304</t>
  </si>
  <si>
    <t>VODICE</t>
  </si>
  <si>
    <t>HOTEL NOVI ZAGREB D.O.O.</t>
  </si>
  <si>
    <t>UKUPNO HOTEL NOVI ZAGREB D.O.O.</t>
  </si>
  <si>
    <t>80656816942</t>
  </si>
  <si>
    <t>UKUPNO HOTEL IMPERIAL VODICE D.D.</t>
  </si>
  <si>
    <t>HOTEL IMPERIAL VODICE D.D.</t>
  </si>
  <si>
    <t xml:space="preserve">INTERSPORT H d.o.o. </t>
  </si>
  <si>
    <t>87301734795</t>
  </si>
  <si>
    <t xml:space="preserve">UKUPNO INTERSPORT H d.o.o. </t>
  </si>
  <si>
    <t xml:space="preserve">JYSK d.o.o.  ZAGREB  </t>
  </si>
  <si>
    <t>64729046835</t>
  </si>
  <si>
    <t xml:space="preserve">UKUPNO JYSK d.o.o.  ZAGREB  </t>
  </si>
  <si>
    <t>Sitni inventar i auto gume</t>
  </si>
  <si>
    <t xml:space="preserve">UKUPNO KONZUM plus d.o.o. </t>
  </si>
  <si>
    <t xml:space="preserve">KONZUM plus d.o.o. </t>
  </si>
  <si>
    <t>62226620908</t>
  </si>
  <si>
    <t xml:space="preserve">UKUPNO ANN CHRISTINE CROATIA  </t>
  </si>
  <si>
    <t>Naknade za rad predstavničkih i izvršnih tijela, povjerenstava i slično</t>
  </si>
  <si>
    <t>HOTELI ZADAR D.D.</t>
  </si>
  <si>
    <t>UKUPNO HOTELI ZADAR D.D.</t>
  </si>
  <si>
    <t>ZADAR</t>
  </si>
  <si>
    <t>40699482950</t>
  </si>
  <si>
    <t>ENEL-SPLIT D.O.O.</t>
  </si>
  <si>
    <t>SPLIT</t>
  </si>
  <si>
    <t>34987217891</t>
  </si>
  <si>
    <t>UKUPNO ENEL-SPLIT D.O.O.</t>
  </si>
  <si>
    <t>STUDENAC DOO</t>
  </si>
  <si>
    <t>UKUPNO STUDENAC DOO</t>
  </si>
  <si>
    <t>02023029348</t>
  </si>
  <si>
    <t>OMIŠ</t>
  </si>
  <si>
    <t>EZOP ANTIKVARIJAT OBRT</t>
  </si>
  <si>
    <t>70371954012</t>
  </si>
  <si>
    <t>OSIJEK</t>
  </si>
  <si>
    <t>UKUPNO EZOP ANTIKVARIJAT OBRT</t>
  </si>
  <si>
    <t>PULAPROMET</t>
  </si>
  <si>
    <t>UKUPNO PULAPROMET</t>
  </si>
  <si>
    <t>96328250067</t>
  </si>
  <si>
    <t>DM-DROGERIE MARKT DOO</t>
  </si>
  <si>
    <t>94124811986</t>
  </si>
  <si>
    <t>UKUPNO DM-DROGERIE MARKT DOO</t>
  </si>
  <si>
    <t>MAVRA DOO</t>
  </si>
  <si>
    <t>05174215216</t>
  </si>
  <si>
    <t>LUČKO</t>
  </si>
  <si>
    <t>UKUPNO MAVRA DOO</t>
  </si>
  <si>
    <t>NARODNE NOVINE DD</t>
  </si>
  <si>
    <t>UKUPNO NARODNE NOVINE DD</t>
  </si>
  <si>
    <t>64546066176</t>
  </si>
  <si>
    <t>ISTARSKE LJEKARNE</t>
  </si>
  <si>
    <t>UKUPNO ISTARSKE LJEKARNE</t>
  </si>
  <si>
    <t>68657585843</t>
  </si>
  <si>
    <t>TEDI POSLOVANJE DOO</t>
  </si>
  <si>
    <t>05614216244</t>
  </si>
  <si>
    <t>UKUPNO TEDI POSLOVANJE DOO</t>
  </si>
  <si>
    <t>BAUHAUS-ZAGREB K.D.</t>
  </si>
  <si>
    <t>71642207963</t>
  </si>
  <si>
    <t>Materijal i dijelovi za tekuće i investicijsko održavanje</t>
  </si>
  <si>
    <t>UKUPNO BAUHAUS-ZAGREB K.D.</t>
  </si>
  <si>
    <t>ALFA DD</t>
  </si>
  <si>
    <t>07189160632</t>
  </si>
  <si>
    <t>UKUPNO ALFA DD</t>
  </si>
  <si>
    <t>RIJEKA PLUS DOO</t>
  </si>
  <si>
    <t>83938812619</t>
  </si>
  <si>
    <t>UKUPNO RIJEKA PLUS DOO</t>
  </si>
  <si>
    <t>UKUPNO 10/2024: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</si>
</sst>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9" fontId="8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4" fontId="9" fillId="0" borderId="1" xfId="0" applyNumberFormat="1" applyFont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" fontId="1" fillId="0" borderId="1" xfId="0" applyNumberFormat="1" applyFont="1" applyFill="1" applyBorder="1"/>
    <xf numFmtId="4" fontId="13" fillId="0" borderId="1" xfId="0" applyNumberFormat="1" applyFont="1" applyFill="1" applyBorder="1" applyAlignment="1">
      <alignment horizontal="right"/>
    </xf>
    <xf numFmtId="2" fontId="12" fillId="0" borderId="1" xfId="0" applyNumberFormat="1" applyFont="1" applyFill="1" applyBorder="1"/>
    <xf numFmtId="2" fontId="13" fillId="0" borderId="1" xfId="0" applyNumberFormat="1" applyFont="1" applyFill="1" applyBorder="1"/>
    <xf numFmtId="4" fontId="5" fillId="0" borderId="1" xfId="0" applyNumberFormat="1" applyFont="1" applyFill="1" applyBorder="1"/>
    <xf numFmtId="2" fontId="1" fillId="0" borderId="1" xfId="0" quotePrefix="1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" fontId="9" fillId="0" borderId="1" xfId="0" applyNumberFormat="1" applyFont="1" applyFill="1" applyBorder="1"/>
    <xf numFmtId="4" fontId="8" fillId="0" borderId="1" xfId="0" applyNumberFormat="1" applyFont="1" applyFill="1" applyBorder="1"/>
    <xf numFmtId="0" fontId="1" fillId="0" borderId="1" xfId="0" quotePrefix="1" applyFont="1" applyFill="1" applyBorder="1"/>
    <xf numFmtId="49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right"/>
    </xf>
    <xf numFmtId="0" fontId="13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wrapText="1"/>
    </xf>
    <xf numFmtId="49" fontId="0" fillId="0" borderId="1" xfId="0" applyNumberFormat="1" applyFill="1" applyBorder="1"/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/>
    <xf numFmtId="0" fontId="6" fillId="0" borderId="1" xfId="1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wrapText="1"/>
    </xf>
    <xf numFmtId="0" fontId="5" fillId="0" borderId="1" xfId="0" quotePrefix="1" applyFont="1" applyFill="1" applyBorder="1" applyAlignment="1">
      <alignment horizontal="right"/>
    </xf>
    <xf numFmtId="0" fontId="0" fillId="0" borderId="0" xfId="0" applyFill="1"/>
  </cellXfs>
  <cellStyles count="7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Normalno 4 2" xfId="6" xr:uid="{20073D67-786C-4693-8651-F889BC8EB34F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tabSelected="1" topLeftCell="A56" workbookViewId="0">
      <selection activeCell="D91" sqref="D91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31" t="s">
        <v>36</v>
      </c>
      <c r="B1" s="32"/>
      <c r="C1" s="32"/>
      <c r="D1" s="32"/>
      <c r="E1" s="32"/>
      <c r="F1" s="32"/>
    </row>
    <row r="2" spans="1:25" x14ac:dyDescent="0.25">
      <c r="A2" s="33" t="s">
        <v>0</v>
      </c>
      <c r="B2" s="29"/>
      <c r="C2" s="29"/>
      <c r="D2" s="29"/>
      <c r="E2" s="29"/>
      <c r="F2" s="29"/>
    </row>
    <row r="3" spans="1:25" x14ac:dyDescent="0.25">
      <c r="A3" s="33" t="s">
        <v>1</v>
      </c>
      <c r="B3" s="29"/>
      <c r="C3" s="29"/>
      <c r="D3" s="29"/>
      <c r="E3" s="29"/>
      <c r="F3" s="29"/>
    </row>
    <row r="4" spans="1:25" x14ac:dyDescent="0.25">
      <c r="A4" s="33" t="s">
        <v>2</v>
      </c>
      <c r="B4" s="29"/>
      <c r="C4" s="29"/>
      <c r="D4" s="29"/>
      <c r="E4" s="29"/>
      <c r="F4" s="29"/>
    </row>
    <row r="5" spans="1:25" ht="18" x14ac:dyDescent="0.25">
      <c r="A5" s="34" t="s">
        <v>3</v>
      </c>
      <c r="B5" s="30"/>
      <c r="C5" s="30"/>
      <c r="D5" s="30"/>
      <c r="E5" s="30"/>
      <c r="F5" s="30"/>
    </row>
    <row r="7" spans="1:25" x14ac:dyDescent="0.25">
      <c r="A7" s="35" t="s">
        <v>35</v>
      </c>
      <c r="B7" s="30"/>
      <c r="C7" s="30"/>
      <c r="D7" s="30"/>
      <c r="E7" s="30"/>
      <c r="F7" s="30"/>
    </row>
    <row r="8" spans="1:25" ht="15.75" x14ac:dyDescent="0.25">
      <c r="A8" s="28"/>
      <c r="B8" s="29"/>
      <c r="C8" s="29"/>
      <c r="D8" s="29"/>
      <c r="E8" s="29"/>
      <c r="F8" s="30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5" t="s">
        <v>37</v>
      </c>
      <c r="B12" s="46" t="s">
        <v>40</v>
      </c>
      <c r="C12" s="47" t="s">
        <v>17</v>
      </c>
      <c r="D12" s="36">
        <v>2103.4299999999998</v>
      </c>
      <c r="E12" s="48">
        <v>3222</v>
      </c>
      <c r="F12" s="45" t="s">
        <v>14</v>
      </c>
      <c r="G12" s="12"/>
    </row>
    <row r="13" spans="1:25" x14ac:dyDescent="0.25">
      <c r="A13" s="49" t="s">
        <v>66</v>
      </c>
      <c r="B13" s="50"/>
      <c r="C13" s="50"/>
      <c r="D13" s="37">
        <f>D12</f>
        <v>2103.4299999999998</v>
      </c>
      <c r="E13" s="51"/>
      <c r="F13" s="52"/>
    </row>
    <row r="14" spans="1:25" x14ac:dyDescent="0.25">
      <c r="A14" s="50" t="s">
        <v>10</v>
      </c>
      <c r="B14" s="50">
        <v>87939104217</v>
      </c>
      <c r="C14" s="47" t="s">
        <v>17</v>
      </c>
      <c r="D14" s="38">
        <v>36.369999999999997</v>
      </c>
      <c r="E14" s="51">
        <v>3431</v>
      </c>
      <c r="F14" s="45" t="s">
        <v>11</v>
      </c>
    </row>
    <row r="15" spans="1:25" x14ac:dyDescent="0.25">
      <c r="A15" s="49" t="s">
        <v>20</v>
      </c>
      <c r="B15" s="50"/>
      <c r="C15" s="47"/>
      <c r="D15" s="39">
        <f>D14</f>
        <v>36.369999999999997</v>
      </c>
      <c r="E15" s="51"/>
      <c r="F15" s="52"/>
      <c r="H15" s="25"/>
    </row>
    <row r="16" spans="1:25" x14ac:dyDescent="0.25">
      <c r="A16" s="45" t="s">
        <v>25</v>
      </c>
      <c r="B16" s="51" t="s">
        <v>26</v>
      </c>
      <c r="C16" s="47" t="s">
        <v>27</v>
      </c>
      <c r="D16" s="36">
        <v>100</v>
      </c>
      <c r="E16" s="48" t="s">
        <v>28</v>
      </c>
      <c r="F16" s="45" t="s">
        <v>13</v>
      </c>
    </row>
    <row r="17" spans="1:7" ht="15.75" customHeight="1" x14ac:dyDescent="0.25">
      <c r="A17" s="53" t="s">
        <v>29</v>
      </c>
      <c r="B17" s="54"/>
      <c r="C17" s="55"/>
      <c r="D17" s="40">
        <f>D16</f>
        <v>100</v>
      </c>
      <c r="E17" s="56"/>
      <c r="F17" s="57"/>
    </row>
    <row r="18" spans="1:7" x14ac:dyDescent="0.25">
      <c r="A18" s="58" t="s">
        <v>38</v>
      </c>
      <c r="B18" s="48">
        <v>43848778319</v>
      </c>
      <c r="C18" s="55" t="s">
        <v>17</v>
      </c>
      <c r="D18" s="41">
        <v>148.94</v>
      </c>
      <c r="E18" s="48">
        <v>3222</v>
      </c>
      <c r="F18" s="58" t="s">
        <v>14</v>
      </c>
    </row>
    <row r="19" spans="1:7" x14ac:dyDescent="0.25">
      <c r="A19" s="53" t="s">
        <v>39</v>
      </c>
      <c r="B19" s="54"/>
      <c r="C19" s="55"/>
      <c r="D19" s="40">
        <f>D18</f>
        <v>148.94</v>
      </c>
      <c r="E19" s="56"/>
      <c r="F19" s="57"/>
    </row>
    <row r="20" spans="1:7" x14ac:dyDescent="0.25">
      <c r="A20" s="45" t="s">
        <v>41</v>
      </c>
      <c r="B20" s="48">
        <v>41358203921</v>
      </c>
      <c r="C20" s="55" t="s">
        <v>17</v>
      </c>
      <c r="D20" s="36">
        <v>194</v>
      </c>
      <c r="E20" s="48">
        <v>3211</v>
      </c>
      <c r="F20" s="45" t="s">
        <v>13</v>
      </c>
    </row>
    <row r="21" spans="1:7" x14ac:dyDescent="0.25">
      <c r="A21" s="45" t="s">
        <v>41</v>
      </c>
      <c r="B21" s="48">
        <v>41358203921</v>
      </c>
      <c r="C21" s="55" t="s">
        <v>17</v>
      </c>
      <c r="D21" s="36">
        <v>150</v>
      </c>
      <c r="E21" s="48">
        <v>3213</v>
      </c>
      <c r="F21" s="45" t="s">
        <v>30</v>
      </c>
    </row>
    <row r="22" spans="1:7" x14ac:dyDescent="0.25">
      <c r="A22" s="53" t="s">
        <v>42</v>
      </c>
      <c r="B22" s="54"/>
      <c r="C22" s="55"/>
      <c r="D22" s="40">
        <f>D20+D21</f>
        <v>344</v>
      </c>
      <c r="E22" s="56"/>
      <c r="F22" s="57"/>
    </row>
    <row r="23" spans="1:7" x14ac:dyDescent="0.25">
      <c r="A23" s="45" t="s">
        <v>43</v>
      </c>
      <c r="B23" s="48" t="s">
        <v>44</v>
      </c>
      <c r="C23" s="55" t="s">
        <v>17</v>
      </c>
      <c r="D23" s="36">
        <v>510.79</v>
      </c>
      <c r="E23" s="48">
        <v>3222</v>
      </c>
      <c r="F23" s="45" t="s">
        <v>14</v>
      </c>
    </row>
    <row r="24" spans="1:7" x14ac:dyDescent="0.25">
      <c r="A24" s="53" t="s">
        <v>45</v>
      </c>
      <c r="B24" s="54"/>
      <c r="C24" s="55"/>
      <c r="D24" s="40">
        <f>D23</f>
        <v>510.79</v>
      </c>
      <c r="E24" s="56"/>
      <c r="F24" s="57"/>
    </row>
    <row r="25" spans="1:7" x14ac:dyDescent="0.25">
      <c r="A25" s="45" t="s">
        <v>46</v>
      </c>
      <c r="B25" s="48" t="s">
        <v>47</v>
      </c>
      <c r="C25" s="59" t="s">
        <v>17</v>
      </c>
      <c r="D25" s="42">
        <v>181.94</v>
      </c>
      <c r="E25" s="48">
        <v>3222</v>
      </c>
      <c r="F25" s="58" t="s">
        <v>14</v>
      </c>
    </row>
    <row r="26" spans="1:7" x14ac:dyDescent="0.25">
      <c r="A26" s="53" t="s">
        <v>48</v>
      </c>
      <c r="B26" s="54"/>
      <c r="C26" s="55"/>
      <c r="D26" s="40">
        <f>D25</f>
        <v>181.94</v>
      </c>
      <c r="E26" s="56"/>
      <c r="F26" s="57"/>
      <c r="G26" s="25"/>
    </row>
    <row r="27" spans="1:7" x14ac:dyDescent="0.25">
      <c r="A27" s="45" t="s">
        <v>55</v>
      </c>
      <c r="B27" s="48" t="s">
        <v>49</v>
      </c>
      <c r="C27" s="55" t="s">
        <v>50</v>
      </c>
      <c r="D27" s="36">
        <v>327.2</v>
      </c>
      <c r="E27" s="48">
        <v>3211</v>
      </c>
      <c r="F27" s="45" t="s">
        <v>13</v>
      </c>
      <c r="G27" s="25"/>
    </row>
    <row r="28" spans="1:7" x14ac:dyDescent="0.25">
      <c r="A28" s="53" t="s">
        <v>54</v>
      </c>
      <c r="B28" s="54"/>
      <c r="C28" s="55"/>
      <c r="D28" s="40">
        <f>D27</f>
        <v>327.2</v>
      </c>
      <c r="E28" s="56"/>
      <c r="F28" s="57"/>
      <c r="G28" s="25"/>
    </row>
    <row r="29" spans="1:7" x14ac:dyDescent="0.25">
      <c r="A29" s="60" t="s">
        <v>51</v>
      </c>
      <c r="B29" s="48" t="s">
        <v>53</v>
      </c>
      <c r="C29" s="55" t="s">
        <v>17</v>
      </c>
      <c r="D29" s="36">
        <v>208.77</v>
      </c>
      <c r="E29" s="48">
        <v>3211</v>
      </c>
      <c r="F29" s="45" t="s">
        <v>13</v>
      </c>
      <c r="G29" s="25"/>
    </row>
    <row r="30" spans="1:7" x14ac:dyDescent="0.25">
      <c r="A30" s="53" t="s">
        <v>52</v>
      </c>
      <c r="B30" s="54"/>
      <c r="C30" s="55"/>
      <c r="D30" s="40">
        <f>D29</f>
        <v>208.77</v>
      </c>
      <c r="E30" s="56"/>
      <c r="F30" s="57"/>
      <c r="G30" s="25"/>
    </row>
    <row r="31" spans="1:7" x14ac:dyDescent="0.25">
      <c r="A31" s="45" t="s">
        <v>56</v>
      </c>
      <c r="B31" s="48" t="s">
        <v>57</v>
      </c>
      <c r="C31" s="55" t="s">
        <v>17</v>
      </c>
      <c r="D31" s="36">
        <v>551.41999999999996</v>
      </c>
      <c r="E31" s="48">
        <v>3222</v>
      </c>
      <c r="F31" s="45" t="s">
        <v>14</v>
      </c>
      <c r="G31" s="25"/>
    </row>
    <row r="32" spans="1:7" x14ac:dyDescent="0.25">
      <c r="A32" s="53" t="s">
        <v>58</v>
      </c>
      <c r="B32" s="54"/>
      <c r="C32" s="55"/>
      <c r="D32" s="40">
        <f>D31</f>
        <v>551.41999999999996</v>
      </c>
      <c r="E32" s="56"/>
      <c r="F32" s="57"/>
      <c r="G32" s="25"/>
    </row>
    <row r="33" spans="1:7" x14ac:dyDescent="0.25">
      <c r="A33" s="45" t="s">
        <v>59</v>
      </c>
      <c r="B33" s="48" t="s">
        <v>60</v>
      </c>
      <c r="C33" s="55" t="s">
        <v>17</v>
      </c>
      <c r="D33" s="36">
        <v>305</v>
      </c>
      <c r="E33" s="48">
        <v>3221</v>
      </c>
      <c r="F33" s="45" t="s">
        <v>24</v>
      </c>
      <c r="G33" s="25"/>
    </row>
    <row r="34" spans="1:7" x14ac:dyDescent="0.25">
      <c r="A34" s="60" t="s">
        <v>59</v>
      </c>
      <c r="B34" s="54"/>
      <c r="C34" s="55"/>
      <c r="D34" s="36">
        <v>250</v>
      </c>
      <c r="E34" s="48">
        <v>3225</v>
      </c>
      <c r="F34" s="45" t="s">
        <v>62</v>
      </c>
      <c r="G34" s="25"/>
    </row>
    <row r="35" spans="1:7" x14ac:dyDescent="0.25">
      <c r="A35" s="53" t="s">
        <v>61</v>
      </c>
      <c r="B35" s="54"/>
      <c r="C35" s="55"/>
      <c r="D35" s="40">
        <f>D33+D34</f>
        <v>555</v>
      </c>
      <c r="E35" s="56"/>
      <c r="F35" s="57"/>
      <c r="G35" s="25"/>
    </row>
    <row r="36" spans="1:7" x14ac:dyDescent="0.25">
      <c r="A36" s="60" t="s">
        <v>64</v>
      </c>
      <c r="B36" s="48" t="s">
        <v>65</v>
      </c>
      <c r="C36" s="55" t="s">
        <v>17</v>
      </c>
      <c r="D36" s="36">
        <v>125.1</v>
      </c>
      <c r="E36" s="48">
        <v>3222</v>
      </c>
      <c r="F36" s="45" t="s">
        <v>14</v>
      </c>
      <c r="G36" s="25"/>
    </row>
    <row r="37" spans="1:7" x14ac:dyDescent="0.25">
      <c r="A37" s="53" t="s">
        <v>63</v>
      </c>
      <c r="B37" s="54"/>
      <c r="C37" s="55"/>
      <c r="D37" s="40">
        <f>D36</f>
        <v>125.1</v>
      </c>
      <c r="E37" s="48"/>
      <c r="F37" s="45"/>
      <c r="G37" s="25"/>
    </row>
    <row r="38" spans="1:7" x14ac:dyDescent="0.25">
      <c r="A38" s="60" t="s">
        <v>68</v>
      </c>
      <c r="B38" s="48" t="s">
        <v>71</v>
      </c>
      <c r="C38" s="55" t="s">
        <v>70</v>
      </c>
      <c r="D38" s="36">
        <v>479</v>
      </c>
      <c r="E38" s="48">
        <v>3211</v>
      </c>
      <c r="F38" s="45" t="s">
        <v>13</v>
      </c>
      <c r="G38" s="25"/>
    </row>
    <row r="39" spans="1:7" x14ac:dyDescent="0.25">
      <c r="A39" s="53" t="s">
        <v>69</v>
      </c>
      <c r="B39" s="54"/>
      <c r="C39" s="55"/>
      <c r="D39" s="40">
        <f>D38</f>
        <v>479</v>
      </c>
      <c r="E39" s="48"/>
      <c r="F39" s="45"/>
      <c r="G39" s="25"/>
    </row>
    <row r="40" spans="1:7" x14ac:dyDescent="0.25">
      <c r="A40" s="60" t="s">
        <v>72</v>
      </c>
      <c r="B40" s="48" t="s">
        <v>74</v>
      </c>
      <c r="C40" s="55" t="s">
        <v>73</v>
      </c>
      <c r="D40" s="36">
        <v>318.75</v>
      </c>
      <c r="E40" s="48">
        <v>3213</v>
      </c>
      <c r="F40" s="45" t="s">
        <v>30</v>
      </c>
      <c r="G40" s="25"/>
    </row>
    <row r="41" spans="1:7" x14ac:dyDescent="0.25">
      <c r="A41" s="53" t="s">
        <v>75</v>
      </c>
      <c r="B41" s="54"/>
      <c r="C41" s="55"/>
      <c r="D41" s="40">
        <f>D40</f>
        <v>318.75</v>
      </c>
      <c r="E41" s="48"/>
      <c r="F41" s="45"/>
      <c r="G41" s="25"/>
    </row>
    <row r="42" spans="1:7" ht="25.5" x14ac:dyDescent="0.25">
      <c r="A42" s="53"/>
      <c r="B42" s="54"/>
      <c r="C42" s="55"/>
      <c r="D42" s="43">
        <v>179.33</v>
      </c>
      <c r="E42" s="61">
        <v>3291</v>
      </c>
      <c r="F42" s="57" t="s">
        <v>67</v>
      </c>
      <c r="G42" s="62"/>
    </row>
    <row r="43" spans="1:7" x14ac:dyDescent="0.25">
      <c r="A43" s="17"/>
      <c r="B43" s="16"/>
      <c r="C43" s="20"/>
      <c r="D43" s="43">
        <v>1016.34</v>
      </c>
      <c r="E43" s="18">
        <v>3721</v>
      </c>
      <c r="F43" s="9" t="s">
        <v>12</v>
      </c>
      <c r="G43" s="62"/>
    </row>
    <row r="44" spans="1:7" x14ac:dyDescent="0.25">
      <c r="A44" s="17"/>
      <c r="B44" s="16"/>
      <c r="C44" s="20"/>
      <c r="D44" s="43">
        <f>426+447+70.01</f>
        <v>943.01</v>
      </c>
      <c r="E44" s="18">
        <v>3211</v>
      </c>
      <c r="F44" s="9" t="s">
        <v>13</v>
      </c>
      <c r="G44" s="62"/>
    </row>
    <row r="45" spans="1:7" x14ac:dyDescent="0.25">
      <c r="A45" s="17"/>
      <c r="B45" s="16"/>
      <c r="C45" s="20"/>
      <c r="D45" s="43">
        <v>1480</v>
      </c>
      <c r="E45" s="18">
        <v>3211</v>
      </c>
      <c r="F45" s="9" t="s">
        <v>13</v>
      </c>
      <c r="G45" s="62"/>
    </row>
    <row r="46" spans="1:7" x14ac:dyDescent="0.25">
      <c r="A46" s="17"/>
      <c r="B46" s="16"/>
      <c r="C46" s="20"/>
      <c r="D46" s="43">
        <f>5+3+12+1.5</f>
        <v>21.5</v>
      </c>
      <c r="E46" s="18">
        <v>3722</v>
      </c>
      <c r="F46" s="9" t="s">
        <v>16</v>
      </c>
      <c r="G46" s="62"/>
    </row>
    <row r="47" spans="1:7" x14ac:dyDescent="0.25">
      <c r="A47" s="13" t="s">
        <v>15</v>
      </c>
      <c r="B47" s="23">
        <v>28285339387</v>
      </c>
      <c r="C47" s="21" t="s">
        <v>18</v>
      </c>
      <c r="D47" s="44">
        <v>2.27</v>
      </c>
      <c r="E47" s="5">
        <v>3222</v>
      </c>
      <c r="F47" s="10" t="s">
        <v>14</v>
      </c>
      <c r="G47" s="62"/>
    </row>
    <row r="48" spans="1:7" x14ac:dyDescent="0.25">
      <c r="A48" s="13" t="s">
        <v>15</v>
      </c>
      <c r="B48" s="23">
        <v>28285339387</v>
      </c>
      <c r="C48" s="21" t="s">
        <v>18</v>
      </c>
      <c r="D48" s="44">
        <v>18.3</v>
      </c>
      <c r="E48" s="5">
        <v>3222</v>
      </c>
      <c r="F48" s="10" t="s">
        <v>14</v>
      </c>
      <c r="G48" s="62"/>
    </row>
    <row r="49" spans="1:7" x14ac:dyDescent="0.25">
      <c r="A49" s="13" t="s">
        <v>15</v>
      </c>
      <c r="B49" s="23">
        <v>28285339387</v>
      </c>
      <c r="C49" s="21" t="s">
        <v>18</v>
      </c>
      <c r="D49" s="44">
        <v>2.0499999999999998</v>
      </c>
      <c r="E49" s="5">
        <v>3222</v>
      </c>
      <c r="F49" s="10" t="s">
        <v>14</v>
      </c>
      <c r="G49" s="62"/>
    </row>
    <row r="50" spans="1:7" x14ac:dyDescent="0.25">
      <c r="A50" s="13" t="s">
        <v>15</v>
      </c>
      <c r="B50" s="23">
        <v>28285339387</v>
      </c>
      <c r="C50" s="21" t="s">
        <v>18</v>
      </c>
      <c r="D50" s="44">
        <v>13.52</v>
      </c>
      <c r="E50" s="5">
        <v>3222</v>
      </c>
      <c r="F50" s="10" t="s">
        <v>14</v>
      </c>
      <c r="G50" s="62"/>
    </row>
    <row r="51" spans="1:7" x14ac:dyDescent="0.25">
      <c r="A51" s="14" t="s">
        <v>19</v>
      </c>
      <c r="B51" s="23"/>
      <c r="C51" s="21"/>
      <c r="D51" s="43">
        <f>SUM(D47:D50)</f>
        <v>36.14</v>
      </c>
      <c r="E51" s="5"/>
      <c r="F51" s="10"/>
      <c r="G51" s="62"/>
    </row>
    <row r="52" spans="1:7" x14ac:dyDescent="0.25">
      <c r="A52" s="13" t="s">
        <v>97</v>
      </c>
      <c r="B52" s="23" t="s">
        <v>99</v>
      </c>
      <c r="C52" s="21" t="s">
        <v>18</v>
      </c>
      <c r="D52" s="44">
        <v>3.86</v>
      </c>
      <c r="E52" s="5">
        <v>3222</v>
      </c>
      <c r="F52" s="10" t="s">
        <v>14</v>
      </c>
      <c r="G52" s="62"/>
    </row>
    <row r="53" spans="1:7" x14ac:dyDescent="0.25">
      <c r="A53" s="14" t="s">
        <v>98</v>
      </c>
      <c r="B53" s="23"/>
      <c r="C53" s="21"/>
      <c r="D53" s="43">
        <f>SUM(D52:D52)</f>
        <v>3.86</v>
      </c>
      <c r="E53" s="5"/>
      <c r="F53" s="10"/>
      <c r="G53" s="62"/>
    </row>
    <row r="54" spans="1:7" x14ac:dyDescent="0.25">
      <c r="A54" s="13" t="s">
        <v>21</v>
      </c>
      <c r="B54" s="23" t="s">
        <v>22</v>
      </c>
      <c r="C54" s="21" t="s">
        <v>18</v>
      </c>
      <c r="D54" s="44">
        <v>39.799999999999997</v>
      </c>
      <c r="E54" s="5">
        <v>3722</v>
      </c>
      <c r="F54" s="10" t="s">
        <v>16</v>
      </c>
      <c r="G54" s="62"/>
    </row>
    <row r="55" spans="1:7" x14ac:dyDescent="0.25">
      <c r="A55" s="13" t="s">
        <v>21</v>
      </c>
      <c r="B55" s="23" t="s">
        <v>22</v>
      </c>
      <c r="C55" s="21" t="s">
        <v>18</v>
      </c>
      <c r="D55" s="44">
        <v>39.700000000000003</v>
      </c>
      <c r="E55" s="5">
        <v>3722</v>
      </c>
      <c r="F55" s="10" t="s">
        <v>16</v>
      </c>
      <c r="G55" s="62"/>
    </row>
    <row r="56" spans="1:7" x14ac:dyDescent="0.25">
      <c r="A56" s="13" t="s">
        <v>21</v>
      </c>
      <c r="B56" s="23" t="s">
        <v>22</v>
      </c>
      <c r="C56" s="21" t="s">
        <v>18</v>
      </c>
      <c r="D56" s="44">
        <v>39.700000000000003</v>
      </c>
      <c r="E56" s="5">
        <v>3722</v>
      </c>
      <c r="F56" s="10" t="s">
        <v>16</v>
      </c>
      <c r="G56" s="62"/>
    </row>
    <row r="57" spans="1:7" x14ac:dyDescent="0.25">
      <c r="A57" s="13" t="s">
        <v>21</v>
      </c>
      <c r="B57" s="23" t="s">
        <v>22</v>
      </c>
      <c r="C57" s="21" t="s">
        <v>18</v>
      </c>
      <c r="D57" s="44">
        <v>39.700000000000003</v>
      </c>
      <c r="E57" s="5">
        <v>3722</v>
      </c>
      <c r="F57" s="10" t="s">
        <v>16</v>
      </c>
      <c r="G57" s="62"/>
    </row>
    <row r="58" spans="1:7" x14ac:dyDescent="0.25">
      <c r="A58" s="13" t="s">
        <v>21</v>
      </c>
      <c r="B58" s="23" t="s">
        <v>22</v>
      </c>
      <c r="C58" s="21" t="s">
        <v>18</v>
      </c>
      <c r="D58" s="44">
        <v>44.3</v>
      </c>
      <c r="E58" s="5">
        <v>3722</v>
      </c>
      <c r="F58" s="10" t="s">
        <v>16</v>
      </c>
      <c r="G58" s="62"/>
    </row>
    <row r="59" spans="1:7" x14ac:dyDescent="0.25">
      <c r="A59" s="13" t="s">
        <v>21</v>
      </c>
      <c r="B59" s="23" t="s">
        <v>22</v>
      </c>
      <c r="C59" s="21" t="s">
        <v>18</v>
      </c>
      <c r="D59" s="44">
        <v>88.6</v>
      </c>
      <c r="E59" s="5">
        <v>3722</v>
      </c>
      <c r="F59" s="10" t="s">
        <v>16</v>
      </c>
      <c r="G59" s="62"/>
    </row>
    <row r="60" spans="1:7" x14ac:dyDescent="0.25">
      <c r="A60" s="14" t="s">
        <v>23</v>
      </c>
      <c r="B60" s="23"/>
      <c r="C60" s="21"/>
      <c r="D60" s="43">
        <f>SUM(D54:D59)</f>
        <v>291.79999999999995</v>
      </c>
      <c r="E60" s="5"/>
      <c r="F60" s="10"/>
      <c r="G60" s="62"/>
    </row>
    <row r="61" spans="1:7" x14ac:dyDescent="0.25">
      <c r="A61" s="13" t="s">
        <v>31</v>
      </c>
      <c r="B61" s="23" t="s">
        <v>32</v>
      </c>
      <c r="C61" s="21" t="s">
        <v>33</v>
      </c>
      <c r="D61" s="44">
        <v>27.7</v>
      </c>
      <c r="E61" s="15">
        <v>3722</v>
      </c>
      <c r="F61" s="10" t="s">
        <v>16</v>
      </c>
      <c r="G61" s="62"/>
    </row>
    <row r="62" spans="1:7" x14ac:dyDescent="0.25">
      <c r="A62" s="14" t="s">
        <v>34</v>
      </c>
      <c r="B62" s="23"/>
      <c r="C62" s="21"/>
      <c r="D62" s="43">
        <f>SUM(D61:D61)</f>
        <v>27.7</v>
      </c>
      <c r="E62" s="15"/>
      <c r="F62" s="10"/>
      <c r="G62" s="62"/>
    </row>
    <row r="63" spans="1:7" x14ac:dyDescent="0.25">
      <c r="A63" s="13" t="s">
        <v>84</v>
      </c>
      <c r="B63" s="23" t="s">
        <v>86</v>
      </c>
      <c r="C63" s="21" t="s">
        <v>18</v>
      </c>
      <c r="D63" s="44">
        <v>10</v>
      </c>
      <c r="E63" s="15">
        <v>3722</v>
      </c>
      <c r="F63" s="9" t="s">
        <v>16</v>
      </c>
      <c r="G63" s="62"/>
    </row>
    <row r="64" spans="1:7" x14ac:dyDescent="0.25">
      <c r="A64" s="13" t="s">
        <v>84</v>
      </c>
      <c r="B64" s="23" t="s">
        <v>86</v>
      </c>
      <c r="C64" s="21" t="s">
        <v>18</v>
      </c>
      <c r="D64" s="44">
        <v>50</v>
      </c>
      <c r="E64" s="15">
        <v>3722</v>
      </c>
      <c r="F64" s="9" t="s">
        <v>16</v>
      </c>
      <c r="G64" s="62"/>
    </row>
    <row r="65" spans="1:7" x14ac:dyDescent="0.25">
      <c r="A65" s="14" t="s">
        <v>85</v>
      </c>
      <c r="B65" s="23"/>
      <c r="C65" s="21"/>
      <c r="D65" s="43">
        <f>SUM(D63:D64)</f>
        <v>60</v>
      </c>
      <c r="E65" s="15"/>
      <c r="F65" s="10"/>
      <c r="G65" s="62"/>
    </row>
    <row r="66" spans="1:7" x14ac:dyDescent="0.25">
      <c r="A66" s="4" t="s">
        <v>76</v>
      </c>
      <c r="B66" s="24" t="s">
        <v>78</v>
      </c>
      <c r="C66" s="19" t="s">
        <v>79</v>
      </c>
      <c r="D66" s="44">
        <v>7.74</v>
      </c>
      <c r="E66" s="5">
        <v>3222</v>
      </c>
      <c r="F66" s="9" t="s">
        <v>14</v>
      </c>
      <c r="G66" s="62"/>
    </row>
    <row r="67" spans="1:7" x14ac:dyDescent="0.25">
      <c r="A67" s="11" t="s">
        <v>77</v>
      </c>
      <c r="B67" s="24"/>
      <c r="C67" s="19"/>
      <c r="D67" s="43">
        <f>SUM(D66:D66)</f>
        <v>7.74</v>
      </c>
      <c r="E67" s="5"/>
      <c r="F67" s="10"/>
      <c r="G67" s="62"/>
    </row>
    <row r="68" spans="1:7" x14ac:dyDescent="0.25">
      <c r="A68" s="4" t="s">
        <v>80</v>
      </c>
      <c r="B68" s="24" t="s">
        <v>81</v>
      </c>
      <c r="C68" s="19" t="s">
        <v>82</v>
      </c>
      <c r="D68" s="44">
        <v>12.4</v>
      </c>
      <c r="E68" s="5">
        <v>3222</v>
      </c>
      <c r="F68" s="9" t="s">
        <v>14</v>
      </c>
      <c r="G68" s="62"/>
    </row>
    <row r="69" spans="1:7" x14ac:dyDescent="0.25">
      <c r="A69" s="11" t="s">
        <v>83</v>
      </c>
      <c r="B69" s="24"/>
      <c r="C69" s="19"/>
      <c r="D69" s="43">
        <f>SUM(D68:D68)</f>
        <v>12.4</v>
      </c>
      <c r="E69" s="5"/>
      <c r="F69" s="9"/>
      <c r="G69" s="62"/>
    </row>
    <row r="70" spans="1:7" x14ac:dyDescent="0.25">
      <c r="A70" s="4" t="s">
        <v>87</v>
      </c>
      <c r="B70" s="24" t="s">
        <v>88</v>
      </c>
      <c r="C70" s="19" t="s">
        <v>17</v>
      </c>
      <c r="D70" s="44">
        <v>21.11</v>
      </c>
      <c r="E70" s="5">
        <v>3221</v>
      </c>
      <c r="F70" s="9" t="s">
        <v>24</v>
      </c>
      <c r="G70" s="62"/>
    </row>
    <row r="71" spans="1:7" x14ac:dyDescent="0.25">
      <c r="A71" s="11" t="s">
        <v>89</v>
      </c>
      <c r="B71" s="24"/>
      <c r="C71" s="19"/>
      <c r="D71" s="43">
        <f>SUM(D70:D70)</f>
        <v>21.11</v>
      </c>
      <c r="E71" s="5"/>
      <c r="F71" s="9"/>
      <c r="G71" s="62"/>
    </row>
    <row r="72" spans="1:7" x14ac:dyDescent="0.25">
      <c r="A72" s="4" t="s">
        <v>94</v>
      </c>
      <c r="B72" s="24" t="s">
        <v>96</v>
      </c>
      <c r="C72" s="19" t="s">
        <v>17</v>
      </c>
      <c r="D72" s="44">
        <v>1.32</v>
      </c>
      <c r="E72" s="5">
        <v>3221</v>
      </c>
      <c r="F72" s="9" t="s">
        <v>24</v>
      </c>
      <c r="G72" s="62"/>
    </row>
    <row r="73" spans="1:7" x14ac:dyDescent="0.25">
      <c r="A73" s="4" t="s">
        <v>94</v>
      </c>
      <c r="B73" s="24" t="s">
        <v>96</v>
      </c>
      <c r="C73" s="19" t="s">
        <v>17</v>
      </c>
      <c r="D73" s="44">
        <v>2.9</v>
      </c>
      <c r="E73" s="5">
        <v>3221</v>
      </c>
      <c r="F73" s="9" t="s">
        <v>24</v>
      </c>
      <c r="G73" s="62"/>
    </row>
    <row r="74" spans="1:7" x14ac:dyDescent="0.25">
      <c r="A74" s="11" t="s">
        <v>95</v>
      </c>
      <c r="B74" s="24"/>
      <c r="C74" s="19"/>
      <c r="D74" s="43">
        <f>SUM(D72:D73)</f>
        <v>4.22</v>
      </c>
      <c r="E74" s="5"/>
      <c r="F74" s="9"/>
      <c r="G74" s="62"/>
    </row>
    <row r="75" spans="1:7" x14ac:dyDescent="0.25">
      <c r="A75" s="4" t="s">
        <v>90</v>
      </c>
      <c r="B75" s="24" t="s">
        <v>91</v>
      </c>
      <c r="C75" s="19" t="s">
        <v>92</v>
      </c>
      <c r="D75" s="44">
        <v>10.8</v>
      </c>
      <c r="E75" s="5">
        <v>3222</v>
      </c>
      <c r="F75" s="9" t="s">
        <v>14</v>
      </c>
      <c r="G75" s="62"/>
    </row>
    <row r="76" spans="1:7" x14ac:dyDescent="0.25">
      <c r="A76" s="11" t="s">
        <v>93</v>
      </c>
      <c r="B76" s="24"/>
      <c r="C76" s="19"/>
      <c r="D76" s="43">
        <f>SUM(D75:D75)</f>
        <v>10.8</v>
      </c>
      <c r="E76" s="5"/>
      <c r="F76" s="9"/>
      <c r="G76" s="62"/>
    </row>
    <row r="77" spans="1:7" x14ac:dyDescent="0.25">
      <c r="A77" s="4" t="s">
        <v>64</v>
      </c>
      <c r="B77" s="24" t="s">
        <v>65</v>
      </c>
      <c r="C77" s="19" t="s">
        <v>17</v>
      </c>
      <c r="D77" s="44">
        <v>2.6</v>
      </c>
      <c r="E77" s="5">
        <v>3221</v>
      </c>
      <c r="F77" s="9" t="s">
        <v>24</v>
      </c>
      <c r="G77" s="62"/>
    </row>
    <row r="78" spans="1:7" x14ac:dyDescent="0.25">
      <c r="A78" s="11" t="s">
        <v>63</v>
      </c>
      <c r="B78" s="24"/>
      <c r="C78" s="19"/>
      <c r="D78" s="43">
        <f>SUM(D77:D77)</f>
        <v>2.6</v>
      </c>
      <c r="E78" s="5"/>
      <c r="F78" s="9"/>
      <c r="G78" s="62"/>
    </row>
    <row r="79" spans="1:7" x14ac:dyDescent="0.25">
      <c r="A79" s="4" t="s">
        <v>100</v>
      </c>
      <c r="B79" s="24" t="s">
        <v>101</v>
      </c>
      <c r="C79" s="19" t="s">
        <v>18</v>
      </c>
      <c r="D79" s="44">
        <v>17</v>
      </c>
      <c r="E79" s="5">
        <v>3221</v>
      </c>
      <c r="F79" s="9" t="s">
        <v>24</v>
      </c>
      <c r="G79" s="62"/>
    </row>
    <row r="80" spans="1:7" x14ac:dyDescent="0.25">
      <c r="A80" s="11" t="s">
        <v>102</v>
      </c>
      <c r="B80" s="24"/>
      <c r="C80" s="19"/>
      <c r="D80" s="43">
        <f>SUM(D79:D79)</f>
        <v>17</v>
      </c>
      <c r="E80" s="5"/>
      <c r="F80" s="9"/>
      <c r="G80" s="62"/>
    </row>
    <row r="81" spans="1:7" ht="25.5" x14ac:dyDescent="0.25">
      <c r="A81" s="4" t="s">
        <v>103</v>
      </c>
      <c r="B81" s="24" t="s">
        <v>104</v>
      </c>
      <c r="C81" s="19" t="s">
        <v>17</v>
      </c>
      <c r="D81" s="44">
        <v>35.4</v>
      </c>
      <c r="E81" s="5">
        <v>3224</v>
      </c>
      <c r="F81" s="9" t="s">
        <v>105</v>
      </c>
      <c r="G81" s="62"/>
    </row>
    <row r="82" spans="1:7" x14ac:dyDescent="0.25">
      <c r="A82" s="11" t="s">
        <v>106</v>
      </c>
      <c r="B82" s="24"/>
      <c r="C82" s="19"/>
      <c r="D82" s="43">
        <f>SUM(D81:D81)</f>
        <v>35.4</v>
      </c>
      <c r="E82" s="5"/>
      <c r="F82" s="9"/>
      <c r="G82" s="62"/>
    </row>
    <row r="83" spans="1:7" x14ac:dyDescent="0.25">
      <c r="A83" s="4" t="s">
        <v>107</v>
      </c>
      <c r="B83" s="24" t="s">
        <v>108</v>
      </c>
      <c r="C83" s="19" t="s">
        <v>17</v>
      </c>
      <c r="D83" s="44">
        <v>21</v>
      </c>
      <c r="E83" s="5">
        <v>3221</v>
      </c>
      <c r="F83" s="9" t="s">
        <v>24</v>
      </c>
      <c r="G83" s="62"/>
    </row>
    <row r="84" spans="1:7" x14ac:dyDescent="0.25">
      <c r="A84" s="11" t="s">
        <v>109</v>
      </c>
      <c r="B84" s="24"/>
      <c r="C84" s="19"/>
      <c r="D84" s="43">
        <f>SUM(D83:D83)</f>
        <v>21</v>
      </c>
      <c r="E84" s="5"/>
      <c r="F84" s="9"/>
      <c r="G84" s="62"/>
    </row>
    <row r="85" spans="1:7" x14ac:dyDescent="0.25">
      <c r="A85" s="4" t="s">
        <v>110</v>
      </c>
      <c r="B85" s="24" t="s">
        <v>111</v>
      </c>
      <c r="C85" s="19" t="s">
        <v>33</v>
      </c>
      <c r="D85" s="44">
        <v>3.18</v>
      </c>
      <c r="E85" s="5">
        <v>3211</v>
      </c>
      <c r="F85" s="9" t="s">
        <v>13</v>
      </c>
      <c r="G85" s="62"/>
    </row>
    <row r="86" spans="1:7" x14ac:dyDescent="0.25">
      <c r="A86" s="11" t="s">
        <v>112</v>
      </c>
      <c r="B86" s="24"/>
      <c r="C86" s="19"/>
      <c r="D86" s="43">
        <f>SUM(D85:D85)</f>
        <v>3.18</v>
      </c>
      <c r="E86" s="5"/>
      <c r="F86" s="9"/>
      <c r="G86" s="62"/>
    </row>
    <row r="87" spans="1:7" x14ac:dyDescent="0.25">
      <c r="A87" s="11" t="s">
        <v>59</v>
      </c>
      <c r="B87" s="24" t="s">
        <v>60</v>
      </c>
      <c r="C87" s="19" t="s">
        <v>17</v>
      </c>
      <c r="D87" s="44">
        <v>19.5</v>
      </c>
      <c r="E87" s="5">
        <v>3221</v>
      </c>
      <c r="F87" s="9" t="s">
        <v>24</v>
      </c>
      <c r="G87" s="62"/>
    </row>
    <row r="88" spans="1:7" x14ac:dyDescent="0.25">
      <c r="A88" s="11" t="s">
        <v>61</v>
      </c>
      <c r="B88" s="24"/>
      <c r="C88" s="19"/>
      <c r="D88" s="43">
        <f>SUM(D87:D87)</f>
        <v>19.5</v>
      </c>
      <c r="E88" s="5"/>
      <c r="F88" s="9"/>
      <c r="G88" s="62"/>
    </row>
    <row r="89" spans="1:7" x14ac:dyDescent="0.25">
      <c r="A89" s="11"/>
      <c r="B89" s="24"/>
      <c r="C89" s="19"/>
      <c r="D89" s="27"/>
      <c r="E89" s="5"/>
      <c r="F89" s="10"/>
      <c r="G89" s="62"/>
    </row>
    <row r="90" spans="1:7" x14ac:dyDescent="0.25">
      <c r="A90" s="6"/>
      <c r="B90" s="6"/>
      <c r="C90" s="26" t="s">
        <v>113</v>
      </c>
      <c r="D90" s="8">
        <f>SUM(D13+D15+D17+D19+D22+D24+D26+D28+D30+D32+D35+D37+D39+D41+D42+D43+D44+D45+D46+D51+D53+D60+D62+D65+D67+D69+D71+D74+D76+D78+D80+D82+D84+D86+D88)</f>
        <v>10205.339999999998</v>
      </c>
      <c r="E90" s="7"/>
      <c r="F90" s="22"/>
    </row>
    <row r="91" spans="1:7" x14ac:dyDescent="0.25">
      <c r="D91" s="12"/>
    </row>
    <row r="92" spans="1:7" x14ac:dyDescent="0.25">
      <c r="D92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2024-11-23T11:15:34Z</dcterms:modified>
  <cp:category/>
  <cp:contentStatus/>
</cp:coreProperties>
</file>