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brenko\Downloads\"/>
    </mc:Choice>
  </mc:AlternateContent>
  <xr:revisionPtr revIDLastSave="0" documentId="13_ncr:1_{6320AC94-ACAF-4FC1-AFD6-204B9055D0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70" i="1"/>
  <c r="D27" i="1"/>
  <c r="D80" i="1"/>
  <c r="D76" i="1"/>
  <c r="D73" i="1"/>
  <c r="D67" i="1"/>
  <c r="D60" i="1"/>
  <c r="D54" i="1"/>
  <c r="D38" i="1"/>
  <c r="D28" i="1"/>
  <c r="D82" i="1"/>
  <c r="D56" i="1"/>
  <c r="D25" i="1"/>
  <c r="D50" i="1"/>
  <c r="D23" i="1"/>
  <c r="D21" i="1"/>
  <c r="D19" i="1"/>
  <c r="D17" i="1"/>
  <c r="D15" i="1"/>
  <c r="D42" i="1"/>
  <c r="D31" i="1"/>
  <c r="D84" i="1"/>
  <c r="D44" i="1"/>
  <c r="D13" i="1" l="1"/>
  <c r="D86" i="1" s="1"/>
</calcChain>
</file>

<file path=xl/sharedStrings.xml><?xml version="1.0" encoding="utf-8"?>
<sst xmlns="http://schemas.openxmlformats.org/spreadsheetml/2006/main" count="219" uniqueCount="88">
  <si>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</si>
  <si>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</si>
  <si>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</si>
  <si>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</si>
  <si>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</si>
  <si>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</si>
  <si>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</si>
  <si>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</si>
  <si>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</si>
  <si>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</si>
  <si>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</si>
  <si>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</si>
  <si>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</si>
  <si>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</si>
  <si>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</si>
  <si>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</si>
  <si>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</si>
  <si>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</si>
  <si>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</si>
  <si>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</si>
  <si>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</si>
  <si>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AUTOTRANS D.D.</t>
  </si>
  <si>
    <t>19819724166</t>
  </si>
  <si>
    <t>RIJEKA</t>
  </si>
  <si>
    <t>UKUPNO AUTOTRANS D.D.</t>
  </si>
  <si>
    <t>Naknade za rad predstavničkih i izvršnih tijela, povjerenstava i slično</t>
  </si>
  <si>
    <t>ISTARSKE LJEKARNE</t>
  </si>
  <si>
    <t>UKUPNO ISTARSKE LJEKARNE</t>
  </si>
  <si>
    <t>68657585843</t>
  </si>
  <si>
    <t>BRIONI D.O.O.</t>
  </si>
  <si>
    <t>78706979190</t>
  </si>
  <si>
    <t>UKUPNO BRIONI D.O.O.</t>
  </si>
  <si>
    <t>LJEKARNA ORNELA MAJETIĆ</t>
  </si>
  <si>
    <t>49858733811</t>
  </si>
  <si>
    <t>UKUPNO LJEKARNA ORNELA MAJETIĆ</t>
  </si>
  <si>
    <t xml:space="preserve">BINA Istra d.d.  </t>
  </si>
  <si>
    <t>13439120211</t>
  </si>
  <si>
    <t>UKUPNO BINA ISTRA D.D.</t>
  </si>
  <si>
    <t>Stručno usavršavanje zaposlenika</t>
  </si>
  <si>
    <t>UKUPNO 03/2025:</t>
  </si>
  <si>
    <t>u periodu od 01/04/2025 do 30/04/2025</t>
  </si>
  <si>
    <t>Datum:  15.05.2025</t>
  </si>
  <si>
    <t>HRVATSKA UDRUGA ZA RANU INTERVENCIJU U DJETINJSTVU</t>
  </si>
  <si>
    <t>UKUPNO HRVATSKA UDRUGA ZA RANU INTERVENCIJU U DJETINJSTVU</t>
  </si>
  <si>
    <t xml:space="preserve">ISTRA BETON D.O.O. </t>
  </si>
  <si>
    <t xml:space="preserve">UKUPNO ISTRA BETON D.O.O. </t>
  </si>
  <si>
    <t>91473721336</t>
  </si>
  <si>
    <t>Materijal i dijelovi za tekuće i investicijsko održavanje</t>
  </si>
  <si>
    <t>NARODNE NOVINE D.D.</t>
  </si>
  <si>
    <t>UKUPNO NARODNE NOVINE D.D.</t>
  </si>
  <si>
    <t>64546066176</t>
  </si>
  <si>
    <t>LUPOGLAV</t>
  </si>
  <si>
    <t>UKUPNO VIVID ORIGINAL  TUR.AGENCI</t>
  </si>
  <si>
    <t>VIVID ORIGINAL  TUR.AGENCI</t>
  </si>
  <si>
    <t>05821545022</t>
  </si>
  <si>
    <t>EUROPA STAR D.O.O.</t>
  </si>
  <si>
    <t>10956924445</t>
  </si>
  <si>
    <t>UKUPNO EUROPA STAR D.O.O.</t>
  </si>
  <si>
    <t>Usluge promidžbe i informiranja</t>
  </si>
  <si>
    <t>UKUPNO U.O. GIARDINI</t>
  </si>
  <si>
    <t>51140455027</t>
  </si>
  <si>
    <t>U.O. GIARDINI</t>
  </si>
  <si>
    <t>LIDL HRVATSKA D.O.O. K.D.</t>
  </si>
  <si>
    <t>UKUPNO LIDL HRVATSKA D.O.O. K.D.</t>
  </si>
  <si>
    <t>VELIKA GORICA</t>
  </si>
  <si>
    <t>66089976432</t>
  </si>
  <si>
    <t>KAUFLAND HRVATSKA K.D.</t>
  </si>
  <si>
    <t>47432874968</t>
  </si>
  <si>
    <t>UKUPNO KAUFLAND HRVATSKA K.D.</t>
  </si>
  <si>
    <t>STANIĆ D.O.O.</t>
  </si>
  <si>
    <t>UKUPNO STANIĆ D.O.O.</t>
  </si>
  <si>
    <t>50056415529</t>
  </si>
  <si>
    <t>SV. NEDJELJA</t>
  </si>
  <si>
    <t>STUDENAC D.O.O.</t>
  </si>
  <si>
    <t>OMIŠ</t>
  </si>
  <si>
    <t>02023029348</t>
  </si>
  <si>
    <t>UKUPNO STUDENAC D.O.O.</t>
  </si>
  <si>
    <t>Uredski materijal i ostali materijalni rashodi</t>
  </si>
  <si>
    <t>EUROSPIN HRVATSKA D.O.O.</t>
  </si>
  <si>
    <t>UKUPNO EUROSPIN HRVATSKA D.O.O.</t>
  </si>
  <si>
    <t>62357811032</t>
  </si>
  <si>
    <t>SPORTSKI CENTAR TIVOLI D.O.O., PIZZERIA "TIVOLI"</t>
  </si>
  <si>
    <t>UKUPNO SPORTSKI CENTAR TIVOLI D.O.O., PIZZERIA "TIVOLI"</t>
  </si>
  <si>
    <t>57860723164</t>
  </si>
  <si>
    <t>JADROLINIJA</t>
  </si>
  <si>
    <t>38453148181</t>
  </si>
  <si>
    <t>UKUPNO JADROLINIJA</t>
  </si>
  <si>
    <t>RAZLIKA ZA TOPLI OBROK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</si>
</sst>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0" fontId="14" fillId="2" borderId="0" xfId="0" applyFont="1" applyFill="1"/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2" fillId="0" borderId="1" xfId="0" applyFont="1" applyFill="1" applyBorder="1"/>
    <xf numFmtId="0" fontId="1" fillId="0" borderId="1" xfId="0" quotePrefix="1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center"/>
    </xf>
    <xf numFmtId="2" fontId="12" fillId="0" borderId="1" xfId="0" applyNumberFormat="1" applyFont="1" applyFill="1" applyBorder="1"/>
    <xf numFmtId="0" fontId="12" fillId="0" borderId="1" xfId="0" applyFont="1" applyFill="1" applyBorder="1" applyAlignment="1">
      <alignment horizontal="right"/>
    </xf>
    <xf numFmtId="0" fontId="1" fillId="0" borderId="1" xfId="0" quotePrefix="1" applyFont="1" applyFill="1" applyBorder="1"/>
    <xf numFmtId="0" fontId="13" fillId="0" borderId="1" xfId="0" applyFont="1" applyFill="1" applyBorder="1"/>
    <xf numFmtId="0" fontId="12" fillId="0" borderId="1" xfId="0" applyFont="1" applyFill="1" applyBorder="1" applyAlignment="1">
      <alignment horizontal="center"/>
    </xf>
    <xf numFmtId="2" fontId="13" fillId="0" borderId="1" xfId="0" applyNumberFormat="1" applyFont="1" applyFill="1" applyBorder="1"/>
    <xf numFmtId="0" fontId="7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/>
    <xf numFmtId="0" fontId="1" fillId="0" borderId="1" xfId="0" quotePrefix="1" applyFont="1" applyFill="1" applyBorder="1" applyAlignment="1">
      <alignment horizontal="right"/>
    </xf>
    <xf numFmtId="0" fontId="5" fillId="0" borderId="1" xfId="0" quotePrefix="1" applyFont="1" applyFill="1" applyBorder="1" applyAlignment="1">
      <alignment wrapText="1"/>
    </xf>
    <xf numFmtId="4" fontId="5" fillId="0" borderId="1" xfId="0" applyNumberFormat="1" applyFont="1" applyFill="1" applyBorder="1"/>
    <xf numFmtId="0" fontId="1" fillId="0" borderId="1" xfId="0" quotePrefix="1" applyFont="1" applyFill="1" applyBorder="1" applyAlignment="1">
      <alignment wrapText="1"/>
    </xf>
    <xf numFmtId="49" fontId="0" fillId="0" borderId="1" xfId="0" applyNumberFormat="1" applyFill="1" applyBorder="1"/>
    <xf numFmtId="4" fontId="9" fillId="0" borderId="1" xfId="0" applyNumberFormat="1" applyFont="1" applyFill="1" applyBorder="1"/>
    <xf numFmtId="0" fontId="5" fillId="0" borderId="1" xfId="0" quotePrefix="1" applyFont="1" applyFill="1" applyBorder="1" applyAlignment="1">
      <alignment horizontal="right"/>
    </xf>
    <xf numFmtId="0" fontId="6" fillId="0" borderId="1" xfId="1" applyFont="1" applyFill="1" applyBorder="1" applyAlignment="1">
      <alignment horizontal="left" vertical="center" wrapText="1"/>
    </xf>
    <xf numFmtId="0" fontId="10" fillId="0" borderId="1" xfId="0" quotePrefix="1" applyFont="1" applyFill="1" applyBorder="1"/>
    <xf numFmtId="49" fontId="10" fillId="0" borderId="1" xfId="0" quotePrefix="1" applyNumberFormat="1" applyFont="1" applyFill="1" applyBorder="1"/>
    <xf numFmtId="0" fontId="10" fillId="0" borderId="1" xfId="0" quotePrefix="1" applyFont="1" applyFill="1" applyBorder="1" applyAlignment="1">
      <alignment horizontal="center"/>
    </xf>
    <xf numFmtId="0" fontId="8" fillId="0" borderId="1" xfId="0" quotePrefix="1" applyFont="1" applyFill="1" applyBorder="1"/>
    <xf numFmtId="49" fontId="8" fillId="0" borderId="1" xfId="0" quotePrefix="1" applyNumberFormat="1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4" fontId="8" fillId="0" borderId="1" xfId="0" applyNumberFormat="1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9" fillId="0" borderId="1" xfId="0" quotePrefix="1" applyFont="1" applyFill="1" applyBorder="1"/>
    <xf numFmtId="0" fontId="8" fillId="0" borderId="1" xfId="0" quotePrefix="1" applyFont="1" applyFill="1" applyBorder="1" applyAlignment="1">
      <alignment horizontal="right"/>
    </xf>
    <xf numFmtId="49" fontId="1" fillId="0" borderId="1" xfId="0" quotePrefix="1" applyNumberFormat="1" applyFont="1" applyFill="1" applyBorder="1" applyAlignment="1">
      <alignment horizontal="center"/>
    </xf>
    <xf numFmtId="4" fontId="15" fillId="0" borderId="1" xfId="0" applyNumberFormat="1" applyFont="1" applyFill="1" applyBorder="1"/>
    <xf numFmtId="0" fontId="5" fillId="0" borderId="1" xfId="0" quotePrefix="1" applyFont="1" applyFill="1" applyBorder="1"/>
    <xf numFmtId="0" fontId="12" fillId="0" borderId="1" xfId="0" quotePrefix="1" applyFont="1" applyFill="1" applyBorder="1" applyAlignment="1">
      <alignment wrapText="1"/>
    </xf>
  </cellXfs>
  <cellStyles count="7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Normalno 4 2" xfId="6" xr:uid="{20073D67-786C-4693-8651-F889BC8EB34F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9"/>
  <sheetViews>
    <sheetView tabSelected="1" workbookViewId="0">
      <selection activeCell="F15" sqref="F15"/>
    </sheetView>
  </sheetViews>
  <sheetFormatPr defaultRowHeight="15" x14ac:dyDescent="0.25"/>
  <cols>
    <col min="1" max="1" width="43.1406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14" t="s">
        <v>41</v>
      </c>
      <c r="B1" s="15"/>
      <c r="C1" s="15"/>
      <c r="D1" s="15"/>
      <c r="E1" s="15"/>
      <c r="F1" s="15"/>
    </row>
    <row r="2" spans="1:25" x14ac:dyDescent="0.25">
      <c r="A2" s="16" t="s">
        <v>0</v>
      </c>
      <c r="B2" s="12"/>
      <c r="C2" s="12"/>
      <c r="D2" s="12"/>
      <c r="E2" s="12"/>
      <c r="F2" s="12"/>
    </row>
    <row r="3" spans="1:25" x14ac:dyDescent="0.25">
      <c r="A3" s="16" t="s">
        <v>1</v>
      </c>
      <c r="B3" s="12"/>
      <c r="C3" s="12"/>
      <c r="D3" s="12"/>
      <c r="E3" s="12"/>
      <c r="F3" s="12"/>
    </row>
    <row r="4" spans="1:25" x14ac:dyDescent="0.25">
      <c r="A4" s="16" t="s">
        <v>2</v>
      </c>
      <c r="B4" s="12"/>
      <c r="C4" s="12"/>
      <c r="D4" s="12"/>
      <c r="E4" s="12"/>
      <c r="F4" s="12"/>
    </row>
    <row r="5" spans="1:25" ht="18" x14ac:dyDescent="0.25">
      <c r="A5" s="17" t="s">
        <v>3</v>
      </c>
      <c r="B5" s="13"/>
      <c r="C5" s="13"/>
      <c r="D5" s="13"/>
      <c r="E5" s="13"/>
      <c r="F5" s="13"/>
    </row>
    <row r="7" spans="1:25" x14ac:dyDescent="0.25">
      <c r="A7" s="18" t="s">
        <v>40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9" t="s">
        <v>10</v>
      </c>
      <c r="B12" s="20">
        <v>87939104217</v>
      </c>
      <c r="C12" s="21" t="s">
        <v>17</v>
      </c>
      <c r="D12" s="22">
        <v>40.36</v>
      </c>
      <c r="E12" s="23">
        <v>3431</v>
      </c>
      <c r="F12" s="24" t="s">
        <v>11</v>
      </c>
    </row>
    <row r="13" spans="1:25" x14ac:dyDescent="0.25">
      <c r="A13" s="25" t="s">
        <v>20</v>
      </c>
      <c r="B13" s="19"/>
      <c r="C13" s="26"/>
      <c r="D13" s="27">
        <f>D12</f>
        <v>40.36</v>
      </c>
      <c r="E13" s="23"/>
      <c r="F13" s="28"/>
      <c r="H13" s="9"/>
    </row>
    <row r="14" spans="1:25" x14ac:dyDescent="0.25">
      <c r="A14" s="24" t="s">
        <v>42</v>
      </c>
      <c r="B14" s="20">
        <v>61696311437</v>
      </c>
      <c r="C14" s="21" t="s">
        <v>17</v>
      </c>
      <c r="D14" s="29">
        <v>480</v>
      </c>
      <c r="E14" s="30">
        <v>3213</v>
      </c>
      <c r="F14" s="24" t="s">
        <v>38</v>
      </c>
      <c r="G14" s="9"/>
    </row>
    <row r="15" spans="1:25" ht="26.25" x14ac:dyDescent="0.25">
      <c r="A15" s="31" t="s">
        <v>43</v>
      </c>
      <c r="B15" s="24"/>
      <c r="C15" s="21"/>
      <c r="D15" s="32">
        <f>SUM(D14:D14)</f>
        <v>480</v>
      </c>
      <c r="E15" s="30"/>
      <c r="F15" s="24"/>
      <c r="G15" s="9"/>
    </row>
    <row r="16" spans="1:25" ht="26.25" x14ac:dyDescent="0.25">
      <c r="A16" s="24" t="s">
        <v>44</v>
      </c>
      <c r="B16" s="24" t="s">
        <v>46</v>
      </c>
      <c r="C16" s="21" t="s">
        <v>18</v>
      </c>
      <c r="D16" s="29">
        <v>331.25</v>
      </c>
      <c r="E16" s="30">
        <v>3224</v>
      </c>
      <c r="F16" s="33" t="s">
        <v>47</v>
      </c>
      <c r="G16" s="9"/>
    </row>
    <row r="17" spans="1:7" x14ac:dyDescent="0.25">
      <c r="A17" s="31" t="s">
        <v>45</v>
      </c>
      <c r="B17" s="34"/>
      <c r="C17" s="21"/>
      <c r="D17" s="32">
        <f>D16</f>
        <v>331.25</v>
      </c>
      <c r="E17" s="30"/>
      <c r="F17" s="24"/>
      <c r="G17" s="9"/>
    </row>
    <row r="18" spans="1:7" x14ac:dyDescent="0.25">
      <c r="A18" s="24" t="s">
        <v>35</v>
      </c>
      <c r="B18" s="24" t="s">
        <v>36</v>
      </c>
      <c r="C18" s="21" t="s">
        <v>51</v>
      </c>
      <c r="D18" s="29">
        <v>45</v>
      </c>
      <c r="E18" s="30">
        <v>3211</v>
      </c>
      <c r="F18" s="24" t="s">
        <v>13</v>
      </c>
      <c r="G18" s="9"/>
    </row>
    <row r="19" spans="1:7" x14ac:dyDescent="0.25">
      <c r="A19" s="31" t="s">
        <v>37</v>
      </c>
      <c r="B19" s="34"/>
      <c r="C19" s="21"/>
      <c r="D19" s="32">
        <f>D18</f>
        <v>45</v>
      </c>
      <c r="E19" s="30"/>
      <c r="F19" s="24"/>
      <c r="G19" s="9"/>
    </row>
    <row r="20" spans="1:7" x14ac:dyDescent="0.25">
      <c r="A20" s="33" t="s">
        <v>48</v>
      </c>
      <c r="B20" s="24" t="s">
        <v>50</v>
      </c>
      <c r="C20" s="21" t="s">
        <v>17</v>
      </c>
      <c r="D20" s="29">
        <v>800</v>
      </c>
      <c r="E20" s="30">
        <v>3233</v>
      </c>
      <c r="F20" s="24" t="s">
        <v>58</v>
      </c>
      <c r="G20" s="9"/>
    </row>
    <row r="21" spans="1:7" x14ac:dyDescent="0.25">
      <c r="A21" s="31" t="s">
        <v>49</v>
      </c>
      <c r="B21" s="34"/>
      <c r="C21" s="21"/>
      <c r="D21" s="32">
        <f>D20</f>
        <v>800</v>
      </c>
      <c r="E21" s="30"/>
      <c r="F21" s="24"/>
      <c r="G21" s="9"/>
    </row>
    <row r="22" spans="1:7" x14ac:dyDescent="0.25">
      <c r="A22" s="33" t="s">
        <v>53</v>
      </c>
      <c r="B22" s="24" t="s">
        <v>54</v>
      </c>
      <c r="C22" s="21" t="s">
        <v>17</v>
      </c>
      <c r="D22" s="29">
        <v>120</v>
      </c>
      <c r="E22" s="30">
        <v>3213</v>
      </c>
      <c r="F22" s="24" t="s">
        <v>38</v>
      </c>
      <c r="G22" s="9"/>
    </row>
    <row r="23" spans="1:7" x14ac:dyDescent="0.25">
      <c r="A23" s="31" t="s">
        <v>52</v>
      </c>
      <c r="B23" s="24"/>
      <c r="C23" s="21"/>
      <c r="D23" s="32">
        <f>D22</f>
        <v>120</v>
      </c>
      <c r="E23" s="30"/>
      <c r="F23" s="24"/>
      <c r="G23" s="9"/>
    </row>
    <row r="24" spans="1:7" x14ac:dyDescent="0.25">
      <c r="A24" s="33" t="s">
        <v>55</v>
      </c>
      <c r="B24" s="24" t="s">
        <v>56</v>
      </c>
      <c r="C24" s="21" t="s">
        <v>23</v>
      </c>
      <c r="D24" s="29">
        <v>86.84</v>
      </c>
      <c r="E24" s="30">
        <v>3222</v>
      </c>
      <c r="F24" s="24" t="s">
        <v>14</v>
      </c>
      <c r="G24" s="9"/>
    </row>
    <row r="25" spans="1:7" x14ac:dyDescent="0.25">
      <c r="A25" s="31" t="s">
        <v>57</v>
      </c>
      <c r="B25" s="34"/>
      <c r="C25" s="21"/>
      <c r="D25" s="32">
        <f>D24</f>
        <v>86.84</v>
      </c>
      <c r="E25" s="30"/>
      <c r="F25" s="24"/>
      <c r="G25" s="9"/>
    </row>
    <row r="26" spans="1:7" ht="25.5" x14ac:dyDescent="0.25">
      <c r="A26" s="31"/>
      <c r="B26" s="34"/>
      <c r="C26" s="21"/>
      <c r="D26" s="35"/>
      <c r="E26" s="36">
        <v>3291</v>
      </c>
      <c r="F26" s="37" t="s">
        <v>25</v>
      </c>
    </row>
    <row r="27" spans="1:7" x14ac:dyDescent="0.25">
      <c r="A27" s="38"/>
      <c r="B27" s="39"/>
      <c r="C27" s="40"/>
      <c r="D27" s="35">
        <f>232.5+90+232.5+285+180+173.25+26.25</f>
        <v>1219.5</v>
      </c>
      <c r="E27" s="36">
        <v>3721</v>
      </c>
      <c r="F27" s="37" t="s">
        <v>12</v>
      </c>
    </row>
    <row r="28" spans="1:7" x14ac:dyDescent="0.25">
      <c r="A28" s="38"/>
      <c r="B28" s="39"/>
      <c r="C28" s="40"/>
      <c r="D28" s="35">
        <f>238.4+30+30</f>
        <v>298.39999999999998</v>
      </c>
      <c r="E28" s="36">
        <v>3211</v>
      </c>
      <c r="F28" s="37" t="s">
        <v>13</v>
      </c>
    </row>
    <row r="29" spans="1:7" x14ac:dyDescent="0.25">
      <c r="A29" s="38"/>
      <c r="B29" s="39"/>
      <c r="C29" s="40"/>
      <c r="D29" s="35">
        <f>18.6+10+10+10+20.1</f>
        <v>68.7</v>
      </c>
      <c r="E29" s="36">
        <v>3722</v>
      </c>
      <c r="F29" s="37" t="s">
        <v>16</v>
      </c>
    </row>
    <row r="30" spans="1:7" x14ac:dyDescent="0.25">
      <c r="A30" s="41" t="s">
        <v>84</v>
      </c>
      <c r="B30" s="42" t="s">
        <v>85</v>
      </c>
      <c r="C30" s="43" t="s">
        <v>23</v>
      </c>
      <c r="D30" s="44">
        <v>78.2</v>
      </c>
      <c r="E30" s="30">
        <v>3211</v>
      </c>
      <c r="F30" s="45" t="s">
        <v>13</v>
      </c>
    </row>
    <row r="31" spans="1:7" x14ac:dyDescent="0.25">
      <c r="A31" s="46" t="s">
        <v>86</v>
      </c>
      <c r="B31" s="39"/>
      <c r="C31" s="40"/>
      <c r="D31" s="35">
        <f>SUM(D30:D30)</f>
        <v>78.2</v>
      </c>
      <c r="E31" s="36"/>
      <c r="F31" s="37"/>
    </row>
    <row r="32" spans="1:7" x14ac:dyDescent="0.25">
      <c r="A32" s="41" t="s">
        <v>15</v>
      </c>
      <c r="B32" s="42">
        <v>28285339387</v>
      </c>
      <c r="C32" s="43" t="s">
        <v>18</v>
      </c>
      <c r="D32" s="44">
        <v>3.51</v>
      </c>
      <c r="E32" s="30">
        <v>3222</v>
      </c>
      <c r="F32" s="45" t="s">
        <v>14</v>
      </c>
    </row>
    <row r="33" spans="1:6" x14ac:dyDescent="0.25">
      <c r="A33" s="41" t="s">
        <v>15</v>
      </c>
      <c r="B33" s="42">
        <v>28285339387</v>
      </c>
      <c r="C33" s="43" t="s">
        <v>18</v>
      </c>
      <c r="D33" s="44">
        <v>7.35</v>
      </c>
      <c r="E33" s="30">
        <v>3222</v>
      </c>
      <c r="F33" s="45" t="s">
        <v>14</v>
      </c>
    </row>
    <row r="34" spans="1:6" x14ac:dyDescent="0.25">
      <c r="A34" s="41" t="s">
        <v>15</v>
      </c>
      <c r="B34" s="42">
        <v>28285339387</v>
      </c>
      <c r="C34" s="43" t="s">
        <v>18</v>
      </c>
      <c r="D34" s="44"/>
      <c r="E34" s="30">
        <v>3222</v>
      </c>
      <c r="F34" s="45" t="s">
        <v>14</v>
      </c>
    </row>
    <row r="35" spans="1:6" x14ac:dyDescent="0.25">
      <c r="A35" s="41" t="s">
        <v>15</v>
      </c>
      <c r="B35" s="42">
        <v>28285339387</v>
      </c>
      <c r="C35" s="43" t="s">
        <v>18</v>
      </c>
      <c r="D35" s="44"/>
      <c r="E35" s="30">
        <v>3222</v>
      </c>
      <c r="F35" s="45" t="s">
        <v>14</v>
      </c>
    </row>
    <row r="36" spans="1:6" x14ac:dyDescent="0.25">
      <c r="A36" s="41" t="s">
        <v>15</v>
      </c>
      <c r="B36" s="42">
        <v>28285339387</v>
      </c>
      <c r="C36" s="43" t="s">
        <v>18</v>
      </c>
      <c r="D36" s="44"/>
      <c r="E36" s="30">
        <v>3222</v>
      </c>
      <c r="F36" s="45" t="s">
        <v>14</v>
      </c>
    </row>
    <row r="37" spans="1:6" x14ac:dyDescent="0.25">
      <c r="A37" s="41" t="s">
        <v>15</v>
      </c>
      <c r="B37" s="42">
        <v>28285339387</v>
      </c>
      <c r="C37" s="43" t="s">
        <v>18</v>
      </c>
      <c r="D37" s="44"/>
      <c r="E37" s="30">
        <v>3222</v>
      </c>
      <c r="F37" s="45" t="s">
        <v>14</v>
      </c>
    </row>
    <row r="38" spans="1:6" x14ac:dyDescent="0.25">
      <c r="A38" s="46" t="s">
        <v>19</v>
      </c>
      <c r="B38" s="42"/>
      <c r="C38" s="43"/>
      <c r="D38" s="35">
        <f>SUM(D32:D37)</f>
        <v>10.86</v>
      </c>
      <c r="E38" s="30"/>
      <c r="F38" s="45"/>
    </row>
    <row r="39" spans="1:6" x14ac:dyDescent="0.25">
      <c r="A39" s="41" t="s">
        <v>26</v>
      </c>
      <c r="B39" s="42" t="s">
        <v>28</v>
      </c>
      <c r="C39" s="43" t="s">
        <v>18</v>
      </c>
      <c r="D39" s="44">
        <v>0.36</v>
      </c>
      <c r="E39" s="30">
        <v>3222</v>
      </c>
      <c r="F39" s="45" t="s">
        <v>14</v>
      </c>
    </row>
    <row r="40" spans="1:6" x14ac:dyDescent="0.25">
      <c r="A40" s="41" t="s">
        <v>26</v>
      </c>
      <c r="B40" s="42" t="s">
        <v>28</v>
      </c>
      <c r="C40" s="43" t="s">
        <v>18</v>
      </c>
      <c r="D40" s="44">
        <v>2.1</v>
      </c>
      <c r="E40" s="30">
        <v>3222</v>
      </c>
      <c r="F40" s="45" t="s">
        <v>14</v>
      </c>
    </row>
    <row r="41" spans="1:6" x14ac:dyDescent="0.25">
      <c r="A41" s="41" t="s">
        <v>26</v>
      </c>
      <c r="B41" s="42" t="s">
        <v>28</v>
      </c>
      <c r="C41" s="43" t="s">
        <v>18</v>
      </c>
      <c r="D41" s="44"/>
      <c r="E41" s="30">
        <v>3222</v>
      </c>
      <c r="F41" s="45" t="s">
        <v>14</v>
      </c>
    </row>
    <row r="42" spans="1:6" x14ac:dyDescent="0.25">
      <c r="A42" s="46" t="s">
        <v>27</v>
      </c>
      <c r="B42" s="42"/>
      <c r="C42" s="43"/>
      <c r="D42" s="35">
        <f>SUM(D39:D41)</f>
        <v>2.46</v>
      </c>
      <c r="E42" s="30"/>
      <c r="F42" s="45"/>
    </row>
    <row r="43" spans="1:6" x14ac:dyDescent="0.25">
      <c r="A43" s="41" t="s">
        <v>32</v>
      </c>
      <c r="B43" s="42" t="s">
        <v>33</v>
      </c>
      <c r="C43" s="43" t="s">
        <v>18</v>
      </c>
      <c r="D43" s="44"/>
      <c r="E43" s="30">
        <v>3222</v>
      </c>
      <c r="F43" s="45" t="s">
        <v>14</v>
      </c>
    </row>
    <row r="44" spans="1:6" x14ac:dyDescent="0.25">
      <c r="A44" s="46" t="s">
        <v>34</v>
      </c>
      <c r="B44" s="42"/>
      <c r="C44" s="43"/>
      <c r="D44" s="35">
        <f>SUM(D43:D43)</f>
        <v>0</v>
      </c>
      <c r="E44" s="30"/>
      <c r="F44" s="45"/>
    </row>
    <row r="45" spans="1:6" x14ac:dyDescent="0.25">
      <c r="A45" s="41" t="s">
        <v>21</v>
      </c>
      <c r="B45" s="42" t="s">
        <v>22</v>
      </c>
      <c r="C45" s="43" t="s">
        <v>23</v>
      </c>
      <c r="D45" s="44">
        <v>9.4</v>
      </c>
      <c r="E45" s="47">
        <v>3722</v>
      </c>
      <c r="F45" s="45" t="s">
        <v>16</v>
      </c>
    </row>
    <row r="46" spans="1:6" x14ac:dyDescent="0.25">
      <c r="A46" s="41" t="s">
        <v>21</v>
      </c>
      <c r="B46" s="42" t="s">
        <v>22</v>
      </c>
      <c r="C46" s="43" t="s">
        <v>23</v>
      </c>
      <c r="D46" s="44">
        <v>18.899999999999999</v>
      </c>
      <c r="E46" s="47">
        <v>3722</v>
      </c>
      <c r="F46" s="45" t="s">
        <v>16</v>
      </c>
    </row>
    <row r="47" spans="1:6" hidden="1" x14ac:dyDescent="0.25">
      <c r="A47" s="41" t="s">
        <v>21</v>
      </c>
      <c r="B47" s="42" t="s">
        <v>22</v>
      </c>
      <c r="C47" s="43" t="s">
        <v>23</v>
      </c>
      <c r="D47" s="44"/>
      <c r="E47" s="47">
        <v>3722</v>
      </c>
      <c r="F47" s="45" t="s">
        <v>16</v>
      </c>
    </row>
    <row r="48" spans="1:6" hidden="1" x14ac:dyDescent="0.25">
      <c r="A48" s="41" t="s">
        <v>21</v>
      </c>
      <c r="B48" s="42" t="s">
        <v>22</v>
      </c>
      <c r="C48" s="43" t="s">
        <v>23</v>
      </c>
      <c r="D48" s="44"/>
      <c r="E48" s="47">
        <v>3722</v>
      </c>
      <c r="F48" s="45" t="s">
        <v>16</v>
      </c>
    </row>
    <row r="49" spans="1:6" hidden="1" x14ac:dyDescent="0.25">
      <c r="A49" s="41" t="s">
        <v>21</v>
      </c>
      <c r="B49" s="42" t="s">
        <v>22</v>
      </c>
      <c r="C49" s="43" t="s">
        <v>23</v>
      </c>
      <c r="D49" s="44"/>
      <c r="E49" s="47">
        <v>3722</v>
      </c>
      <c r="F49" s="45" t="s">
        <v>16</v>
      </c>
    </row>
    <row r="50" spans="1:6" x14ac:dyDescent="0.25">
      <c r="A50" s="46" t="s">
        <v>24</v>
      </c>
      <c r="B50" s="42"/>
      <c r="C50" s="43"/>
      <c r="D50" s="35">
        <f>SUM(D45:D49)</f>
        <v>28.299999999999997</v>
      </c>
      <c r="E50" s="47"/>
      <c r="F50" s="45"/>
    </row>
    <row r="51" spans="1:6" x14ac:dyDescent="0.25">
      <c r="A51" s="41" t="s">
        <v>29</v>
      </c>
      <c r="B51" s="42" t="s">
        <v>30</v>
      </c>
      <c r="C51" s="43" t="s">
        <v>18</v>
      </c>
      <c r="D51" s="44">
        <v>26.9</v>
      </c>
      <c r="E51" s="47">
        <v>3722</v>
      </c>
      <c r="F51" s="45" t="s">
        <v>16</v>
      </c>
    </row>
    <row r="52" spans="1:6" x14ac:dyDescent="0.25">
      <c r="A52" s="41" t="s">
        <v>29</v>
      </c>
      <c r="B52" s="42" t="s">
        <v>30</v>
      </c>
      <c r="C52" s="43" t="s">
        <v>18</v>
      </c>
      <c r="D52" s="44">
        <v>21.54</v>
      </c>
      <c r="E52" s="47">
        <v>3722</v>
      </c>
      <c r="F52" s="45" t="s">
        <v>16</v>
      </c>
    </row>
    <row r="53" spans="1:6" x14ac:dyDescent="0.25">
      <c r="A53" s="41" t="s">
        <v>29</v>
      </c>
      <c r="B53" s="42" t="s">
        <v>30</v>
      </c>
      <c r="C53" s="43" t="s">
        <v>18</v>
      </c>
      <c r="D53" s="44">
        <v>39.700000000000003</v>
      </c>
      <c r="E53" s="47">
        <v>3722</v>
      </c>
      <c r="F53" s="45" t="s">
        <v>16</v>
      </c>
    </row>
    <row r="54" spans="1:6" x14ac:dyDescent="0.25">
      <c r="A54" s="46" t="s">
        <v>31</v>
      </c>
      <c r="B54" s="42"/>
      <c r="C54" s="43"/>
      <c r="D54" s="35">
        <f>D51+D52+D53</f>
        <v>88.14</v>
      </c>
      <c r="E54" s="47"/>
      <c r="F54" s="45"/>
    </row>
    <row r="55" spans="1:6" x14ac:dyDescent="0.25">
      <c r="A55" s="41" t="s">
        <v>61</v>
      </c>
      <c r="B55" s="42" t="s">
        <v>60</v>
      </c>
      <c r="C55" s="43" t="s">
        <v>18</v>
      </c>
      <c r="D55" s="44">
        <v>4</v>
      </c>
      <c r="E55" s="47">
        <v>3222</v>
      </c>
      <c r="F55" s="45" t="s">
        <v>14</v>
      </c>
    </row>
    <row r="56" spans="1:6" x14ac:dyDescent="0.25">
      <c r="A56" s="46" t="s">
        <v>59</v>
      </c>
      <c r="B56" s="42"/>
      <c r="C56" s="43"/>
      <c r="D56" s="35">
        <f>D55</f>
        <v>4</v>
      </c>
      <c r="E56" s="47"/>
      <c r="F56" s="45"/>
    </row>
    <row r="57" spans="1:6" x14ac:dyDescent="0.25">
      <c r="A57" s="24" t="s">
        <v>73</v>
      </c>
      <c r="B57" s="48" t="s">
        <v>75</v>
      </c>
      <c r="C57" s="21" t="s">
        <v>74</v>
      </c>
      <c r="D57" s="49">
        <v>7.43</v>
      </c>
      <c r="E57" s="30">
        <v>3222</v>
      </c>
      <c r="F57" s="45" t="s">
        <v>14</v>
      </c>
    </row>
    <row r="58" spans="1:6" x14ac:dyDescent="0.25">
      <c r="A58" s="24" t="s">
        <v>73</v>
      </c>
      <c r="B58" s="48" t="s">
        <v>75</v>
      </c>
      <c r="C58" s="21" t="s">
        <v>74</v>
      </c>
      <c r="D58" s="49">
        <v>4.01</v>
      </c>
      <c r="E58" s="30"/>
      <c r="F58" s="45"/>
    </row>
    <row r="59" spans="1:6" x14ac:dyDescent="0.25">
      <c r="A59" s="24" t="s">
        <v>73</v>
      </c>
      <c r="B59" s="48" t="s">
        <v>75</v>
      </c>
      <c r="C59" s="21" t="s">
        <v>74</v>
      </c>
      <c r="D59" s="49">
        <v>7.43</v>
      </c>
      <c r="E59" s="30">
        <v>3222</v>
      </c>
      <c r="F59" s="45" t="s">
        <v>14</v>
      </c>
    </row>
    <row r="60" spans="1:6" x14ac:dyDescent="0.25">
      <c r="A60" s="50" t="s">
        <v>76</v>
      </c>
      <c r="B60" s="48"/>
      <c r="C60" s="21"/>
      <c r="D60" s="35">
        <f>SUM(D57:D59)</f>
        <v>18.869999999999997</v>
      </c>
      <c r="E60" s="30"/>
      <c r="F60" s="37"/>
    </row>
    <row r="61" spans="1:6" x14ac:dyDescent="0.25">
      <c r="A61" s="24" t="s">
        <v>62</v>
      </c>
      <c r="B61" s="48" t="s">
        <v>65</v>
      </c>
      <c r="C61" s="21" t="s">
        <v>64</v>
      </c>
      <c r="D61" s="44">
        <v>71.69</v>
      </c>
      <c r="E61" s="30">
        <v>3222</v>
      </c>
      <c r="F61" s="45" t="s">
        <v>14</v>
      </c>
    </row>
    <row r="62" spans="1:6" x14ac:dyDescent="0.25">
      <c r="A62" s="24" t="s">
        <v>62</v>
      </c>
      <c r="B62" s="48" t="s">
        <v>65</v>
      </c>
      <c r="C62" s="21" t="s">
        <v>64</v>
      </c>
      <c r="D62" s="44">
        <v>10.99</v>
      </c>
      <c r="E62" s="30">
        <v>3222</v>
      </c>
      <c r="F62" s="45" t="s">
        <v>14</v>
      </c>
    </row>
    <row r="63" spans="1:6" x14ac:dyDescent="0.25">
      <c r="A63" s="24" t="s">
        <v>62</v>
      </c>
      <c r="B63" s="48" t="s">
        <v>65</v>
      </c>
      <c r="C63" s="21" t="s">
        <v>64</v>
      </c>
      <c r="D63" s="44">
        <v>51.64</v>
      </c>
      <c r="E63" s="30">
        <v>3222</v>
      </c>
      <c r="F63" s="45" t="s">
        <v>14</v>
      </c>
    </row>
    <row r="64" spans="1:6" x14ac:dyDescent="0.25">
      <c r="A64" s="24" t="s">
        <v>62</v>
      </c>
      <c r="B64" s="48" t="s">
        <v>65</v>
      </c>
      <c r="C64" s="21" t="s">
        <v>64</v>
      </c>
      <c r="D64" s="44">
        <v>45.51</v>
      </c>
      <c r="E64" s="30">
        <v>3222</v>
      </c>
      <c r="F64" s="45" t="s">
        <v>14</v>
      </c>
    </row>
    <row r="65" spans="1:6" x14ac:dyDescent="0.25">
      <c r="A65" s="24" t="s">
        <v>62</v>
      </c>
      <c r="B65" s="48" t="s">
        <v>65</v>
      </c>
      <c r="C65" s="21" t="s">
        <v>64</v>
      </c>
      <c r="D65" s="44">
        <v>16.48</v>
      </c>
      <c r="E65" s="30">
        <v>3222</v>
      </c>
      <c r="F65" s="45" t="s">
        <v>14</v>
      </c>
    </row>
    <row r="66" spans="1:6" x14ac:dyDescent="0.25">
      <c r="A66" s="24" t="s">
        <v>62</v>
      </c>
      <c r="B66" s="48" t="s">
        <v>65</v>
      </c>
      <c r="C66" s="21" t="s">
        <v>64</v>
      </c>
      <c r="D66" s="44">
        <v>22.2</v>
      </c>
      <c r="E66" s="30">
        <v>3222</v>
      </c>
      <c r="F66" s="45" t="s">
        <v>14</v>
      </c>
    </row>
    <row r="67" spans="1:6" x14ac:dyDescent="0.25">
      <c r="A67" s="50" t="s">
        <v>63</v>
      </c>
      <c r="B67" s="48"/>
      <c r="C67" s="21"/>
      <c r="D67" s="35">
        <f>D62+D61+D63+D64+D65+D66</f>
        <v>218.50999999999996</v>
      </c>
      <c r="E67" s="30"/>
      <c r="F67" s="37"/>
    </row>
    <row r="68" spans="1:6" x14ac:dyDescent="0.25">
      <c r="A68" s="24" t="s">
        <v>62</v>
      </c>
      <c r="B68" s="48" t="s">
        <v>65</v>
      </c>
      <c r="C68" s="21" t="s">
        <v>64</v>
      </c>
      <c r="D68" s="44">
        <v>2.78</v>
      </c>
      <c r="E68" s="30">
        <v>3221</v>
      </c>
      <c r="F68" s="45" t="s">
        <v>77</v>
      </c>
    </row>
    <row r="69" spans="1:6" x14ac:dyDescent="0.25">
      <c r="A69" s="24" t="s">
        <v>62</v>
      </c>
      <c r="B69" s="48" t="s">
        <v>65</v>
      </c>
      <c r="C69" s="21" t="s">
        <v>64</v>
      </c>
      <c r="D69" s="44">
        <v>2.98</v>
      </c>
      <c r="E69" s="30">
        <v>3221</v>
      </c>
      <c r="F69" s="45" t="s">
        <v>77</v>
      </c>
    </row>
    <row r="70" spans="1:6" x14ac:dyDescent="0.25">
      <c r="A70" s="50" t="s">
        <v>63</v>
      </c>
      <c r="B70" s="48"/>
      <c r="C70" s="21"/>
      <c r="D70" s="35">
        <f>D69+D68</f>
        <v>5.76</v>
      </c>
      <c r="E70" s="30"/>
      <c r="F70" s="37"/>
    </row>
    <row r="71" spans="1:6" x14ac:dyDescent="0.25">
      <c r="A71" s="24" t="s">
        <v>69</v>
      </c>
      <c r="B71" s="48" t="s">
        <v>71</v>
      </c>
      <c r="C71" s="21" t="s">
        <v>72</v>
      </c>
      <c r="D71" s="44">
        <v>12.47</v>
      </c>
      <c r="E71" s="30">
        <v>3222</v>
      </c>
      <c r="F71" s="45" t="s">
        <v>14</v>
      </c>
    </row>
    <row r="72" spans="1:6" x14ac:dyDescent="0.25">
      <c r="A72" s="24" t="s">
        <v>69</v>
      </c>
      <c r="B72" s="48" t="s">
        <v>71</v>
      </c>
      <c r="C72" s="21" t="s">
        <v>72</v>
      </c>
      <c r="D72" s="44">
        <v>54.91</v>
      </c>
      <c r="E72" s="30">
        <v>3222</v>
      </c>
      <c r="F72" s="45" t="s">
        <v>14</v>
      </c>
    </row>
    <row r="73" spans="1:6" x14ac:dyDescent="0.25">
      <c r="A73" s="50" t="s">
        <v>70</v>
      </c>
      <c r="B73" s="48"/>
      <c r="C73" s="21"/>
      <c r="D73" s="35">
        <f>D71+D72</f>
        <v>67.38</v>
      </c>
      <c r="E73" s="30"/>
      <c r="F73" s="37"/>
    </row>
    <row r="74" spans="1:6" x14ac:dyDescent="0.25">
      <c r="A74" s="24" t="s">
        <v>78</v>
      </c>
      <c r="B74" s="48" t="s">
        <v>80</v>
      </c>
      <c r="C74" s="21" t="s">
        <v>23</v>
      </c>
      <c r="D74" s="44">
        <v>5.99</v>
      </c>
      <c r="E74" s="30">
        <v>3221</v>
      </c>
      <c r="F74" s="45" t="s">
        <v>77</v>
      </c>
    </row>
    <row r="75" spans="1:6" x14ac:dyDescent="0.25">
      <c r="A75" s="24" t="s">
        <v>78</v>
      </c>
      <c r="B75" s="48" t="s">
        <v>80</v>
      </c>
      <c r="C75" s="21" t="s">
        <v>23</v>
      </c>
      <c r="D75" s="44">
        <v>1.06</v>
      </c>
      <c r="E75" s="30">
        <v>3221</v>
      </c>
      <c r="F75" s="45" t="s">
        <v>77</v>
      </c>
    </row>
    <row r="76" spans="1:6" x14ac:dyDescent="0.25">
      <c r="A76" s="50" t="s">
        <v>79</v>
      </c>
      <c r="B76" s="48"/>
      <c r="C76" s="21"/>
      <c r="D76" s="35">
        <f>D74+D75</f>
        <v>7.0500000000000007</v>
      </c>
      <c r="E76" s="30"/>
      <c r="F76" s="37"/>
    </row>
    <row r="77" spans="1:6" x14ac:dyDescent="0.25">
      <c r="A77" s="24" t="s">
        <v>78</v>
      </c>
      <c r="B77" s="48" t="s">
        <v>80</v>
      </c>
      <c r="C77" s="21" t="s">
        <v>23</v>
      </c>
      <c r="D77" s="44">
        <v>18.23</v>
      </c>
      <c r="E77" s="30">
        <v>3222</v>
      </c>
      <c r="F77" s="45" t="s">
        <v>14</v>
      </c>
    </row>
    <row r="78" spans="1:6" x14ac:dyDescent="0.25">
      <c r="A78" s="24" t="s">
        <v>78</v>
      </c>
      <c r="B78" s="48" t="s">
        <v>80</v>
      </c>
      <c r="C78" s="21" t="s">
        <v>23</v>
      </c>
      <c r="D78" s="44">
        <v>48.57</v>
      </c>
      <c r="E78" s="30">
        <v>3222</v>
      </c>
      <c r="F78" s="45" t="s">
        <v>14</v>
      </c>
    </row>
    <row r="79" spans="1:6" x14ac:dyDescent="0.25">
      <c r="A79" s="24" t="s">
        <v>78</v>
      </c>
      <c r="B79" s="48" t="s">
        <v>80</v>
      </c>
      <c r="C79" s="21" t="s">
        <v>23</v>
      </c>
      <c r="D79" s="44">
        <v>37.840000000000003</v>
      </c>
      <c r="E79" s="30">
        <v>3222</v>
      </c>
      <c r="F79" s="45" t="s">
        <v>14</v>
      </c>
    </row>
    <row r="80" spans="1:6" x14ac:dyDescent="0.25">
      <c r="A80" s="50" t="s">
        <v>79</v>
      </c>
      <c r="B80" s="48"/>
      <c r="C80" s="21"/>
      <c r="D80" s="35">
        <f>D77+D78+D79</f>
        <v>104.64</v>
      </c>
      <c r="E80" s="30"/>
      <c r="F80" s="37"/>
    </row>
    <row r="81" spans="1:6" ht="26.25" x14ac:dyDescent="0.25">
      <c r="A81" s="51" t="s">
        <v>81</v>
      </c>
      <c r="B81" s="48" t="s">
        <v>83</v>
      </c>
      <c r="C81" s="21" t="s">
        <v>18</v>
      </c>
      <c r="D81" s="44">
        <v>19.899999999999999</v>
      </c>
      <c r="E81" s="30">
        <v>3222</v>
      </c>
      <c r="F81" s="45" t="s">
        <v>14</v>
      </c>
    </row>
    <row r="82" spans="1:6" ht="26.25" x14ac:dyDescent="0.25">
      <c r="A82" s="31" t="s">
        <v>82</v>
      </c>
      <c r="B82" s="48"/>
      <c r="C82" s="21"/>
      <c r="D82" s="35">
        <f>D81</f>
        <v>19.899999999999999</v>
      </c>
      <c r="E82" s="30"/>
      <c r="F82" s="37"/>
    </row>
    <row r="83" spans="1:6" x14ac:dyDescent="0.25">
      <c r="A83" s="24" t="s">
        <v>66</v>
      </c>
      <c r="B83" s="42" t="s">
        <v>67</v>
      </c>
      <c r="C83" s="43" t="s">
        <v>17</v>
      </c>
      <c r="D83" s="49">
        <v>15.47</v>
      </c>
      <c r="E83" s="30">
        <v>3222</v>
      </c>
      <c r="F83" s="45" t="s">
        <v>14</v>
      </c>
    </row>
    <row r="84" spans="1:6" x14ac:dyDescent="0.25">
      <c r="A84" s="50" t="s">
        <v>68</v>
      </c>
      <c r="B84" s="48"/>
      <c r="C84" s="21"/>
      <c r="D84" s="35">
        <f>SUM(D83:D83)</f>
        <v>15.47</v>
      </c>
      <c r="E84" s="30"/>
      <c r="F84" s="37"/>
    </row>
    <row r="85" spans="1:6" x14ac:dyDescent="0.25">
      <c r="A85" s="50"/>
      <c r="B85" s="48"/>
      <c r="C85" s="21"/>
      <c r="D85" s="35"/>
      <c r="E85" s="30"/>
      <c r="F85" s="45"/>
    </row>
    <row r="86" spans="1:6" x14ac:dyDescent="0.25">
      <c r="A86" s="4"/>
      <c r="B86" s="4"/>
      <c r="C86" s="10" t="s">
        <v>39</v>
      </c>
      <c r="D86" s="6">
        <f>SUM(D13+D15+D17+D19+D21+D23+D25+D26+D27+D28+D29+D31+D38+D42+D44+D50+D54+D56+D60+D67+D70+D73+D76+D80+D82+D84)</f>
        <v>4159.59</v>
      </c>
      <c r="E86" s="5"/>
      <c r="F86" s="8"/>
    </row>
    <row r="87" spans="1:6" x14ac:dyDescent="0.25">
      <c r="D87" s="7"/>
    </row>
    <row r="88" spans="1:6" x14ac:dyDescent="0.25">
      <c r="D88" s="7">
        <v>-94.5</v>
      </c>
    </row>
    <row r="89" spans="1:6" x14ac:dyDescent="0.25">
      <c r="D89" t="s">
        <v>87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2025-05-20T09:17:10Z</dcterms:modified>
  <cp:category/>
  <cp:contentStatus/>
</cp:coreProperties>
</file>