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mbrenko\Downloads\"/>
    </mc:Choice>
  </mc:AlternateContent>
  <xr:revisionPtr revIDLastSave="0" documentId="13_ncr:1_{B6753166-A12E-43FA-B696-463F84B6FA41}" xr6:coauthVersionLast="47" xr6:coauthVersionMax="47" xr10:uidLastSave="{00000000-0000-0000-0000-000000000000}"/>
  <bookViews>
    <workbookView xWindow="9660" yWindow="4110" windowWidth="11970" windowHeight="11295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8" i="1" l="1"/>
  <c r="E166" i="1"/>
  <c r="E116" i="1"/>
  <c r="E110" i="1"/>
  <c r="E93" i="1"/>
  <c r="E124" i="1"/>
  <c r="E138" i="1"/>
  <c r="E149" i="1"/>
  <c r="E196" i="1"/>
  <c r="E194" i="1"/>
  <c r="E192" i="1"/>
  <c r="E190" i="1"/>
  <c r="E188" i="1"/>
  <c r="E186" i="1"/>
  <c r="E184" i="1"/>
  <c r="E182" i="1"/>
  <c r="E180" i="1"/>
  <c r="E178" i="1"/>
  <c r="E176" i="1"/>
  <c r="E143" i="1"/>
  <c r="E141" i="1"/>
  <c r="E95" i="1"/>
  <c r="E90" i="1"/>
  <c r="E126" i="1"/>
  <c r="E81" i="1"/>
  <c r="I32" i="1"/>
  <c r="E83" i="1"/>
  <c r="I52" i="1"/>
  <c r="H14" i="1"/>
  <c r="E79" i="1"/>
  <c r="E77" i="1"/>
  <c r="E75" i="1"/>
  <c r="E73" i="1"/>
  <c r="E71" i="1"/>
  <c r="E69" i="1"/>
  <c r="E67" i="1"/>
  <c r="E65" i="1"/>
  <c r="E63" i="1"/>
  <c r="E61" i="1"/>
  <c r="E59" i="1"/>
  <c r="E57" i="1"/>
  <c r="E55" i="1"/>
  <c r="E53" i="1"/>
  <c r="E51" i="1"/>
  <c r="E45" i="1"/>
  <c r="E40" i="1"/>
  <c r="E174" i="1"/>
  <c r="E97" i="1"/>
  <c r="E112" i="1"/>
  <c r="E169" i="1"/>
  <c r="E49" i="1"/>
  <c r="E47" i="1" l="1"/>
  <c r="E42" i="1"/>
  <c r="E37" i="1"/>
  <c r="E35" i="1"/>
  <c r="E33" i="1"/>
  <c r="E31" i="1"/>
  <c r="E29" i="1"/>
  <c r="E27" i="1"/>
  <c r="E130" i="1"/>
  <c r="E128" i="1"/>
  <c r="E105" i="1"/>
  <c r="E103" i="1"/>
  <c r="E99" i="1"/>
  <c r="E101" i="1"/>
  <c r="E118" i="1"/>
  <c r="E25" i="1"/>
  <c r="E23" i="1"/>
  <c r="E15" i="1" l="1"/>
  <c r="E19" i="1"/>
  <c r="E17" i="1"/>
  <c r="E21" i="1"/>
  <c r="E13" i="1" l="1"/>
</calcChain>
</file>

<file path=xl/sharedStrings.xml><?xml version="1.0" encoding="utf-8"?>
<sst xmlns="http://schemas.openxmlformats.org/spreadsheetml/2006/main" count="514" uniqueCount="229">
  <si>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</si>
  <si>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</si>
  <si>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</si>
  <si>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</si>
  <si>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</si>
  <si>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</si>
  <si>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</si>
  <si>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</si>
  <si>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</si>
  <si>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</si>
  <si>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</si>
  <si>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</si>
  <si>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Službena putovanja</t>
  </si>
  <si>
    <t>Materijal i sirovine</t>
  </si>
  <si>
    <t>Naknade građanima i kućanstvima u naravi</t>
  </si>
  <si>
    <t>ZAGREB</t>
  </si>
  <si>
    <t>PULA</t>
  </si>
  <si>
    <t>UKUPNO HPB HRV.POŠTANSKA BANKA</t>
  </si>
  <si>
    <t>BRIONI D.O.O.</t>
  </si>
  <si>
    <t>78706979190</t>
  </si>
  <si>
    <t>UKUPNO BRIONI D.O.O.</t>
  </si>
  <si>
    <t>KAUFLAND HRVATSKA K.D.</t>
  </si>
  <si>
    <t>47432874968</t>
  </si>
  <si>
    <t>UKUPNO KAUFLAND HRVATSKA K.D.</t>
  </si>
  <si>
    <t>Uredski materijal i ostali materijalni rashodi</t>
  </si>
  <si>
    <t>Naknade građanima i kućanstvima u novcu</t>
  </si>
  <si>
    <t>AUTOTRANS D.D.</t>
  </si>
  <si>
    <t>19819724166</t>
  </si>
  <si>
    <t>CRES</t>
  </si>
  <si>
    <t>UKUPNO AUTOTRANS D.D.</t>
  </si>
  <si>
    <t xml:space="preserve">LIDL HRVATSKA D.O.O. </t>
  </si>
  <si>
    <t>66089976432</t>
  </si>
  <si>
    <t>VELIKA GORICA</t>
  </si>
  <si>
    <t>UKUPNO LIDL HRVATSKA D.O.O.</t>
  </si>
  <si>
    <t>STUDENAC D.O.O.</t>
  </si>
  <si>
    <t>02023029348</t>
  </si>
  <si>
    <t>OMIŠ</t>
  </si>
  <si>
    <t>UKUPNO STUDENAC D.O.O.</t>
  </si>
  <si>
    <t>DM-DROGERIE MARKT D.O.O.</t>
  </si>
  <si>
    <t>94124811986</t>
  </si>
  <si>
    <t>UKUPNO DM-DREGERIE MARKT D.O.O.</t>
  </si>
  <si>
    <t xml:space="preserve">ANN CHRISTINE CROATIA   </t>
  </si>
  <si>
    <t>05744108333</t>
  </si>
  <si>
    <t xml:space="preserve">UKUPNO ANN CHRISTINE CROATIA   </t>
  </si>
  <si>
    <t xml:space="preserve">C&amp;A moda trgovina d.o.o. </t>
  </si>
  <si>
    <t xml:space="preserve">DEICHMAN D.O.O. </t>
  </si>
  <si>
    <t>60959154399</t>
  </si>
  <si>
    <t xml:space="preserve">UKUPNO DEICHMAN D.O.O. </t>
  </si>
  <si>
    <t>žr 22963,96</t>
  </si>
  <si>
    <t>UKUPNO AGRAM TIS D.O.O.  ZAGREB</t>
  </si>
  <si>
    <t>AGRAM TIS D.O.O.  ZAGREB</t>
  </si>
  <si>
    <r>
      <t xml:space="preserve">UKUPNO </t>
    </r>
    <r>
      <rPr>
        <b/>
        <sz val="10"/>
        <color rgb="FF000000"/>
        <rFont val="Arial"/>
        <family val="2"/>
        <charset val="238"/>
      </rPr>
      <t xml:space="preserve">C&amp;A moda trgovina d.o.o.  </t>
    </r>
  </si>
  <si>
    <t>43848778319</t>
  </si>
  <si>
    <t xml:space="preserve">INTERSPORT H d.o.o. </t>
  </si>
  <si>
    <t xml:space="preserve">UKUPNO INTERSPORT H d.o.o. </t>
  </si>
  <si>
    <t>Ostale usluge</t>
  </si>
  <si>
    <t>Službena, radna i zaštitna odjeća i obuća</t>
  </si>
  <si>
    <t>Usluge promidžbe i informiranja</t>
  </si>
  <si>
    <t>Intelektualne i osobne usluge</t>
  </si>
  <si>
    <t>Usluge tekućeg i investicijskog  održavanja</t>
  </si>
  <si>
    <t>BIPA D.O.O.</t>
  </si>
  <si>
    <t>66498917936</t>
  </si>
  <si>
    <t>UKUPNO BIPA D.O.O.</t>
  </si>
  <si>
    <t>ARENA PEKARA D.O.O. PEKARA ARENA</t>
  </si>
  <si>
    <t>63141957472</t>
  </si>
  <si>
    <t>UKUPNO ARENA PEKARA D.O.O.</t>
  </si>
  <si>
    <t>ZAGREBAČKI HOLDING D.O.O.</t>
  </si>
  <si>
    <t>85584865987</t>
  </si>
  <si>
    <t>UKUPNO ZAGREBAČKI HOLDING D.O.O.</t>
  </si>
  <si>
    <t>Energija</t>
  </si>
  <si>
    <t>u periodu od 01/12/2025 do 31/12/2025</t>
  </si>
  <si>
    <t xml:space="preserve">AGROKOKA BARBAN D.O.O. </t>
  </si>
  <si>
    <t xml:space="preserve">UKUPNO AGROKOKA BARBAN D.O.O. </t>
  </si>
  <si>
    <t>56371433142</t>
  </si>
  <si>
    <t>BARBAN</t>
  </si>
  <si>
    <t>ALPINA CRO d.o.o. ZAGREB</t>
  </si>
  <si>
    <t>UKUPNO ALPINA CRO d.o.o. ZAGREB</t>
  </si>
  <si>
    <t>75475408463</t>
  </si>
  <si>
    <t xml:space="preserve">UKUPNO AN&amp;SA d.o.o. Pula  </t>
  </si>
  <si>
    <t xml:space="preserve">AN&amp;SA d.o.o. Pula  </t>
  </si>
  <si>
    <t>GALIŽANA</t>
  </si>
  <si>
    <t>AUTO BENUSSI d.o.o. PULA</t>
  </si>
  <si>
    <t>UKUPNO AUTO BENUSSI d.o.o. PULA</t>
  </si>
  <si>
    <t xml:space="preserve">BINA Istra d.d.  </t>
  </si>
  <si>
    <t xml:space="preserve">UKUPNO BINA Istra d.d.  </t>
  </si>
  <si>
    <t>LUPOGLAV</t>
  </si>
  <si>
    <t>13439120211</t>
  </si>
  <si>
    <t>CENTURION D.O.O. ZA GEODETSKE POSLOVE I USLUGE</t>
  </si>
  <si>
    <t>UKUPNO CENTURION D.O.O. ZA GEODETSKE POSLOVE I USLUG</t>
  </si>
  <si>
    <t xml:space="preserve">CONCETTINO d.o.o. </t>
  </si>
  <si>
    <t xml:space="preserve">UKUPNO CONCETTINO d.o.o. </t>
  </si>
  <si>
    <t>POREČ</t>
  </si>
  <si>
    <t>EKSPRES KLJUČ OBRT</t>
  </si>
  <si>
    <t>UKUPNO EKSPRES KLJUČ OBRT</t>
  </si>
  <si>
    <t xml:space="preserve">HEP ELEKTRA D.O.O. </t>
  </si>
  <si>
    <t xml:space="preserve">UKUPNO HEP ELEKTRA D.O.O. </t>
  </si>
  <si>
    <t>43965974818</t>
  </si>
  <si>
    <t xml:space="preserve">HERVIS SPORT D.O.O. </t>
  </si>
  <si>
    <t xml:space="preserve">UKUPNO HERVIS SPORT D.O.O. </t>
  </si>
  <si>
    <t>HRVATSKA ZAJ.RAČUNOVOĐA I FINANCIJ.DJELATNIKA ZAGREB</t>
  </si>
  <si>
    <t>UKUPNO HRVATSKA ZAJ. RAČUNOVOĐA I FINANCIJ. DJELATNIKA ZAGREB</t>
  </si>
  <si>
    <t xml:space="preserve">HRVATSKE AUTOCESTE D.O.O. </t>
  </si>
  <si>
    <t xml:space="preserve">UKUPNO HRVATSKE AUTOCESTE D.O.O. </t>
  </si>
  <si>
    <t>57500462912</t>
  </si>
  <si>
    <t xml:space="preserve">LJEKARNE PRIMA PHARME </t>
  </si>
  <si>
    <t xml:space="preserve">UKUPNO LJEKARNE PRIMA PHARME </t>
  </si>
  <si>
    <t>28285339387</t>
  </si>
  <si>
    <t xml:space="preserve">MASS SHOES D.O.O. </t>
  </si>
  <si>
    <t xml:space="preserve">UKUPNO MASS SHOES D.O.O. </t>
  </si>
  <si>
    <t>KLANJEC</t>
  </si>
  <si>
    <t>94682632604</t>
  </si>
  <si>
    <t xml:space="preserve">MESNICA KRISTIAN </t>
  </si>
  <si>
    <t xml:space="preserve">UKUPNO MESNICA KRISTIAN </t>
  </si>
  <si>
    <t>56064060000</t>
  </si>
  <si>
    <t>ŽMINJ</t>
  </si>
  <si>
    <t>MONIKA BRKANAC OBRT ZA PODUKE I OSTALE USLUGE</t>
  </si>
  <si>
    <t>UKUPNO MONIKA BRKANAC OBRT ZA PODUKE I OSTALE USLUGE</t>
  </si>
  <si>
    <t>92276997263</t>
  </si>
  <si>
    <t>PAPIRNICA PAJO d.o.o. Pula</t>
  </si>
  <si>
    <t>UKUPNO PAPIRNICA PAJO d.o.o. Pula</t>
  </si>
  <si>
    <t>37008532093</t>
  </si>
  <si>
    <t xml:space="preserve">PERT d.o.o. ILOK </t>
  </si>
  <si>
    <t xml:space="preserve">UKUPNO PERT d.o.o. ILOK </t>
  </si>
  <si>
    <t>RIJEKA</t>
  </si>
  <si>
    <t>42255248046</t>
  </si>
  <si>
    <t xml:space="preserve">POLARIS D.O.O. </t>
  </si>
  <si>
    <t xml:space="preserve">UKUPNO POLARIS D.O.O. </t>
  </si>
  <si>
    <t>78690292218</t>
  </si>
  <si>
    <t xml:space="preserve">PRINTAM STUDIO j.d.o.o. </t>
  </si>
  <si>
    <t xml:space="preserve">UKUPNO PRINTAM STUDIO j.d.o.o. </t>
  </si>
  <si>
    <t>56115421395</t>
  </si>
  <si>
    <t>Priv.spec.ordinacija A. Kandžija</t>
  </si>
  <si>
    <r>
      <t xml:space="preserve">UKUPNO </t>
    </r>
    <r>
      <rPr>
        <b/>
        <sz val="10"/>
        <color rgb="FF000000"/>
        <rFont val="Arial"/>
        <family val="2"/>
        <charset val="238"/>
      </rPr>
      <t>Priv.spec.ordinacija A. Kandžija</t>
    </r>
  </si>
  <si>
    <t>38774814475</t>
  </si>
  <si>
    <t xml:space="preserve">PRODUKT KOMERC D.O.O. </t>
  </si>
  <si>
    <t xml:space="preserve">UKUPNO PRODUKT KOMERC D.O.O. </t>
  </si>
  <si>
    <t>87514740647</t>
  </si>
  <si>
    <t>PAZIN</t>
  </si>
  <si>
    <t xml:space="preserve">SINGULI D.O.O. </t>
  </si>
  <si>
    <t xml:space="preserve">UKUPNO SINGULI D.O.O. </t>
  </si>
  <si>
    <t>83623900850</t>
  </si>
  <si>
    <t>SOLVING, VL. DANIJELA KRAMAR</t>
  </si>
  <si>
    <t>UKUPNO SOLVING, VL. DANIJELA KRAMAR</t>
  </si>
  <si>
    <t>72049575432</t>
  </si>
  <si>
    <t>FAŽANA</t>
  </si>
  <si>
    <t>TISKARA NOVA VL. DUBRAVKA RADIVOJEVIĆ</t>
  </si>
  <si>
    <t>UKUPNO TISKARA NOVA VL. DUBRAVKA RADIVOJEVIĆ</t>
  </si>
  <si>
    <t>69421856733</t>
  </si>
  <si>
    <t>VINDIJA D.O.O.PREHRAMBENA INDUSTRIJA</t>
  </si>
  <si>
    <t>UKUPNO VINDIJA D.O.O.PREHRAMBENA INDUSTRIJA</t>
  </si>
  <si>
    <t>VARAŽDIN</t>
  </si>
  <si>
    <t>44138062462</t>
  </si>
  <si>
    <t xml:space="preserve">VOĆE PULA D.O.O. </t>
  </si>
  <si>
    <t xml:space="preserve">UKUPNO VOĆE PULA D.O.O. </t>
  </si>
  <si>
    <t>11234370716</t>
  </si>
  <si>
    <t>UKUPNO 12/2025:</t>
  </si>
  <si>
    <t>Datum:  17.01.206.</t>
  </si>
  <si>
    <t>Zakupnine i najamnine</t>
  </si>
  <si>
    <t>Naknade za rad predstavničkih i izvršnih tijela, povjerenstava i slično</t>
  </si>
  <si>
    <t xml:space="preserve">Materijal i dijelovi za tekuće i investicijsko održavanje </t>
  </si>
  <si>
    <t>GLOBALNA HRANA D.O.O.</t>
  </si>
  <si>
    <t>97492131626</t>
  </si>
  <si>
    <t>UKUPNO GLOBALNA HRANA D.O.O.</t>
  </si>
  <si>
    <t>MESNICA PRIMA - TRG.OBRT VL. K. VIVODA</t>
  </si>
  <si>
    <t>34140123622</t>
  </si>
  <si>
    <t>UKUPNO MESNICA PRIMA</t>
  </si>
  <si>
    <t>SPAR HRVATSKA D.O.O.</t>
  </si>
  <si>
    <t xml:space="preserve">UKUPNO SPAR HRVATSKA </t>
  </si>
  <si>
    <t>46108893754</t>
  </si>
  <si>
    <t>14390739509</t>
  </si>
  <si>
    <t>NOVE ISTARSKE KNJIŽARE D.O.O.</t>
  </si>
  <si>
    <t>UKUPNO NOVE ISTARSKE KNJIŽARE</t>
  </si>
  <si>
    <t>LJEKARNA IRENA GRAHOVAC</t>
  </si>
  <si>
    <t>86500339360</t>
  </si>
  <si>
    <t>UKUPNO LJEKARNA IRENA GRAHOVAC</t>
  </si>
  <si>
    <t>LJEKARNE PRIMA PHARME</t>
  </si>
  <si>
    <t>UKUPNO LJEKARNE PRIMA PHARME</t>
  </si>
  <si>
    <t>LJEKARNE JOUKHADAR</t>
  </si>
  <si>
    <t>12767193532</t>
  </si>
  <si>
    <t>UKUPNO LJEKARNE JOUKHADAR</t>
  </si>
  <si>
    <t>TOMMMY D.O.O.</t>
  </si>
  <si>
    <t>SPLIT</t>
  </si>
  <si>
    <t>00278260010</t>
  </si>
  <si>
    <t>UKUPNO TOMMY D.O.O.</t>
  </si>
  <si>
    <t>PRINCE OBRT VL. DENY PRENC</t>
  </si>
  <si>
    <t>65497832506</t>
  </si>
  <si>
    <t>VRSAR</t>
  </si>
  <si>
    <t>D.E.L. OBRT  VL. LORIANA P.M.</t>
  </si>
  <si>
    <t>43463491424</t>
  </si>
  <si>
    <t>UKUPNO PRINCE OBRT VL. DENY PRENC</t>
  </si>
  <si>
    <t>UKUPNO 'D.E.L. OBRT  VL. LORIANA P.M.</t>
  </si>
  <si>
    <t>PULAPROMET D.O.O.</t>
  </si>
  <si>
    <t>96328250067</t>
  </si>
  <si>
    <t>UKUPNO PULAPROMET D.O.O.</t>
  </si>
  <si>
    <t>UKUPNO 'SPAR HRVATSKA D.O.O.</t>
  </si>
  <si>
    <t>RIJEKA PLUS D.O.O.</t>
  </si>
  <si>
    <t>83938812619</t>
  </si>
  <si>
    <t>3211</t>
  </si>
  <si>
    <t>UKUPNO RIJEKA PLUS D.O.O.</t>
  </si>
  <si>
    <t>LA LU D.O.O.</t>
  </si>
  <si>
    <t>28314829311</t>
  </si>
  <si>
    <t>TINJAN</t>
  </si>
  <si>
    <t>UKUPNO LA LU D.O.O.</t>
  </si>
  <si>
    <t xml:space="preserve">HANNAH D.O.O. </t>
  </si>
  <si>
    <t>75445146346</t>
  </si>
  <si>
    <t>UKUPNO HANNAH D.O.O.</t>
  </si>
  <si>
    <t>GASTROGAR OBRT VL. DANIJELA CRNJAK A.</t>
  </si>
  <si>
    <t>00139653595</t>
  </si>
  <si>
    <t>GAREŠNICA</t>
  </si>
  <si>
    <t>UKUPNO 'GASTROGAR OBRT VL. D.CRNJAK</t>
  </si>
  <si>
    <t>ICE EVENT J.D.O.O.</t>
  </si>
  <si>
    <t>47435844586</t>
  </si>
  <si>
    <t>UKUPNO 'ICE EVENT J.D.O.O.</t>
  </si>
  <si>
    <t>BOLERO U.O. VL. ANTON GOJANI</t>
  </si>
  <si>
    <t>09956637781</t>
  </si>
  <si>
    <t>UKUPNO BOLERO U.O. VL. ANTON GOJANI</t>
  </si>
  <si>
    <t>ARDOR D.O.O.</t>
  </si>
  <si>
    <t>45173566581</t>
  </si>
  <si>
    <t>UKUPNO ARDOR D.O.O.</t>
  </si>
  <si>
    <t>FESTIVAL OPATIJA</t>
  </si>
  <si>
    <t>72755382769</t>
  </si>
  <si>
    <t>OPATIJA</t>
  </si>
  <si>
    <t>UKUPNO 'FESTIVAL OPATIJA</t>
  </si>
  <si>
    <t xml:space="preserve">OPATIJA 21 D.O.O. </t>
  </si>
  <si>
    <t>24313544105</t>
  </si>
  <si>
    <t>UKUPNO OPATIJA 21 D.O.O.</t>
  </si>
  <si>
    <t>PROMOCIJA D.O.O.</t>
  </si>
  <si>
    <t>48899102587</t>
  </si>
  <si>
    <t>UKUPNO PROMOCIJA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</si>
</sst>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6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0" fontId="14" fillId="2" borderId="0" xfId="0" applyFont="1" applyFill="1"/>
    <xf numFmtId="2" fontId="0" fillId="0" borderId="0" xfId="0" applyNumberFormat="1"/>
    <xf numFmtId="0" fontId="5" fillId="2" borderId="0" xfId="0" quotePrefix="1" applyFont="1" applyFill="1" applyAlignment="1">
      <alignment horizontal="right"/>
    </xf>
    <xf numFmtId="0" fontId="12" fillId="0" borderId="1" xfId="0" applyFont="1" applyBorder="1"/>
    <xf numFmtId="0" fontId="1" fillId="0" borderId="1" xfId="0" quotePrefix="1" applyFont="1" applyBorder="1" applyAlignment="1">
      <alignment horizontal="left"/>
    </xf>
    <xf numFmtId="0" fontId="1" fillId="0" borderId="1" xfId="0" quotePrefix="1" applyFont="1" applyBorder="1" applyAlignment="1">
      <alignment horizontal="center"/>
    </xf>
    <xf numFmtId="2" fontId="12" fillId="0" borderId="1" xfId="0" applyNumberFormat="1" applyFont="1" applyBorder="1"/>
    <xf numFmtId="0" fontId="12" fillId="0" borderId="1" xfId="0" applyFont="1" applyBorder="1" applyAlignment="1">
      <alignment horizontal="right"/>
    </xf>
    <xf numFmtId="0" fontId="1" fillId="0" borderId="1" xfId="0" quotePrefix="1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5" fillId="0" borderId="1" xfId="0" quotePrefix="1" applyFont="1" applyBorder="1" applyAlignment="1">
      <alignment wrapText="1"/>
    </xf>
    <xf numFmtId="4" fontId="5" fillId="0" borderId="1" xfId="0" applyNumberFormat="1" applyFont="1" applyBorder="1"/>
    <xf numFmtId="0" fontId="1" fillId="0" borderId="1" xfId="0" quotePrefix="1" applyFont="1" applyBorder="1" applyAlignment="1">
      <alignment wrapText="1"/>
    </xf>
    <xf numFmtId="49" fontId="0" fillId="0" borderId="1" xfId="0" applyNumberFormat="1" applyBorder="1"/>
    <xf numFmtId="4" fontId="9" fillId="0" borderId="1" xfId="0" applyNumberFormat="1" applyFont="1" applyBorder="1"/>
    <xf numFmtId="0" fontId="5" fillId="0" borderId="1" xfId="0" quotePrefix="1" applyFont="1" applyBorder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10" fillId="0" borderId="1" xfId="0" quotePrefix="1" applyFont="1" applyBorder="1"/>
    <xf numFmtId="49" fontId="10" fillId="0" borderId="1" xfId="0" quotePrefix="1" applyNumberFormat="1" applyFont="1" applyBorder="1"/>
    <xf numFmtId="0" fontId="10" fillId="0" borderId="1" xfId="0" quotePrefix="1" applyFont="1" applyBorder="1" applyAlignment="1">
      <alignment horizontal="center"/>
    </xf>
    <xf numFmtId="0" fontId="8" fillId="0" borderId="1" xfId="0" quotePrefix="1" applyFont="1" applyBorder="1"/>
    <xf numFmtId="49" fontId="8" fillId="0" borderId="1" xfId="0" quotePrefix="1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4" fontId="8" fillId="0" borderId="1" xfId="0" applyNumberFormat="1" applyFont="1" applyBorder="1"/>
    <xf numFmtId="0" fontId="7" fillId="0" borderId="1" xfId="1" applyFont="1" applyBorder="1" applyAlignment="1">
      <alignment horizontal="left" vertical="center" wrapText="1"/>
    </xf>
    <xf numFmtId="0" fontId="9" fillId="0" borderId="1" xfId="0" quotePrefix="1" applyFont="1" applyBorder="1"/>
    <xf numFmtId="0" fontId="8" fillId="0" borderId="1" xfId="0" quotePrefix="1" applyFont="1" applyBorder="1" applyAlignment="1">
      <alignment horizontal="right"/>
    </xf>
    <xf numFmtId="49" fontId="1" fillId="0" borderId="1" xfId="0" quotePrefix="1" applyNumberFormat="1" applyFont="1" applyBorder="1" applyAlignment="1">
      <alignment horizontal="center"/>
    </xf>
    <xf numFmtId="4" fontId="15" fillId="0" borderId="1" xfId="0" applyNumberFormat="1" applyFont="1" applyBorder="1"/>
    <xf numFmtId="0" fontId="5" fillId="0" borderId="1" xfId="0" quotePrefix="1" applyFont="1" applyBorder="1"/>
    <xf numFmtId="49" fontId="1" fillId="0" borderId="1" xfId="0" quotePrefix="1" applyNumberFormat="1" applyFont="1" applyBorder="1" applyAlignment="1">
      <alignment horizontal="left"/>
    </xf>
    <xf numFmtId="0" fontId="5" fillId="0" borderId="1" xfId="0" quotePrefix="1" applyFont="1" applyBorder="1" applyAlignment="1">
      <alignment horizontal="left" wrapText="1"/>
    </xf>
    <xf numFmtId="49" fontId="8" fillId="0" borderId="1" xfId="0" quotePrefix="1" applyNumberFormat="1" applyFont="1" applyBorder="1"/>
    <xf numFmtId="0" fontId="9" fillId="0" borderId="1" xfId="0" quotePrefix="1" applyFont="1" applyBorder="1" applyAlignment="1">
      <alignment horizontal="right"/>
    </xf>
    <xf numFmtId="0" fontId="7" fillId="0" borderId="1" xfId="1" applyFont="1" applyBorder="1" applyAlignment="1">
      <alignment horizontal="right" vertical="center" wrapText="1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4" fontId="1" fillId="0" borderId="1" xfId="0" applyNumberFormat="1" applyFont="1" applyFill="1" applyBorder="1"/>
    <xf numFmtId="4" fontId="5" fillId="0" borderId="1" xfId="0" applyNumberFormat="1" applyFont="1" applyFill="1" applyBorder="1"/>
    <xf numFmtId="0" fontId="0" fillId="0" borderId="0" xfId="0" applyFill="1"/>
    <xf numFmtId="0" fontId="17" fillId="0" borderId="0" xfId="0" applyFont="1" applyFill="1"/>
  </cellXfs>
  <cellStyles count="8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Normalno 4 2" xfId="6" xr:uid="{20073D67-786C-4693-8651-F889BC8EB34F}"/>
    <cellStyle name="Normalno 5" xfId="7" xr:uid="{DDCB8EC1-AD40-4DBB-8806-C667BFFBB967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202"/>
  <sheetViews>
    <sheetView tabSelected="1" topLeftCell="A173" workbookViewId="0">
      <selection activeCell="E199" sqref="E199"/>
    </sheetView>
  </sheetViews>
  <sheetFormatPr defaultRowHeight="15" x14ac:dyDescent="0.25"/>
  <cols>
    <col min="1" max="1" width="2.7109375" customWidth="1"/>
    <col min="2" max="2" width="43.140625" customWidth="1"/>
    <col min="3" max="3" width="18.7109375" customWidth="1"/>
    <col min="4" max="4" width="22" customWidth="1"/>
    <col min="5" max="5" width="33" customWidth="1"/>
    <col min="6" max="6" width="20.7109375" customWidth="1"/>
    <col min="7" max="7" width="41" customWidth="1"/>
  </cols>
  <sheetData>
    <row r="1" spans="2:26" x14ac:dyDescent="0.25">
      <c r="B1" s="51" t="s">
        <v>156</v>
      </c>
      <c r="C1" s="52"/>
      <c r="D1" s="52"/>
      <c r="E1" s="52"/>
      <c r="F1" s="52"/>
      <c r="G1" s="52"/>
    </row>
    <row r="2" spans="2:26" x14ac:dyDescent="0.25">
      <c r="B2" s="53" t="s">
        <v>0</v>
      </c>
      <c r="C2" s="49"/>
      <c r="D2" s="49"/>
      <c r="E2" s="49"/>
      <c r="F2" s="49"/>
      <c r="G2" s="49"/>
    </row>
    <row r="3" spans="2:26" x14ac:dyDescent="0.25">
      <c r="B3" s="53" t="s">
        <v>1</v>
      </c>
      <c r="C3" s="49"/>
      <c r="D3" s="49"/>
      <c r="E3" s="49"/>
      <c r="F3" s="49"/>
      <c r="G3" s="49"/>
    </row>
    <row r="4" spans="2:26" x14ac:dyDescent="0.25">
      <c r="B4" s="53" t="s">
        <v>2</v>
      </c>
      <c r="C4" s="49"/>
      <c r="D4" s="49"/>
      <c r="E4" s="49"/>
      <c r="F4" s="49"/>
      <c r="G4" s="49"/>
    </row>
    <row r="5" spans="2:26" ht="18" x14ac:dyDescent="0.25">
      <c r="B5" s="54" t="s">
        <v>3</v>
      </c>
      <c r="C5" s="50"/>
      <c r="D5" s="50"/>
      <c r="E5" s="50"/>
      <c r="F5" s="50"/>
      <c r="G5" s="50"/>
    </row>
    <row r="7" spans="2:26" x14ac:dyDescent="0.25">
      <c r="B7" s="55" t="s">
        <v>70</v>
      </c>
      <c r="C7" s="50"/>
      <c r="D7" s="50"/>
      <c r="E7" s="50"/>
      <c r="F7" s="50"/>
      <c r="G7" s="50"/>
    </row>
    <row r="8" spans="2:26" ht="15.75" x14ac:dyDescent="0.25">
      <c r="B8" s="48"/>
      <c r="C8" s="49"/>
      <c r="D8" s="49"/>
      <c r="E8" s="49"/>
      <c r="F8" s="49"/>
      <c r="G8" s="50"/>
      <c r="H8" s="1"/>
    </row>
    <row r="10" spans="2:26" x14ac:dyDescent="0.25">
      <c r="B10" s="3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3" t="s">
        <v>9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2:26" x14ac:dyDescent="0.25">
      <c r="I11" s="9"/>
    </row>
    <row r="12" spans="2:26" x14ac:dyDescent="0.25">
      <c r="B12" s="11" t="s">
        <v>10</v>
      </c>
      <c r="C12" s="12">
        <v>87939104217</v>
      </c>
      <c r="D12" s="13" t="s">
        <v>15</v>
      </c>
      <c r="E12" s="14">
        <v>46.44</v>
      </c>
      <c r="F12" s="15">
        <v>3431</v>
      </c>
      <c r="G12" s="16" t="s">
        <v>11</v>
      </c>
      <c r="I12" s="9"/>
    </row>
    <row r="13" spans="2:26" x14ac:dyDescent="0.25">
      <c r="B13" s="17" t="s">
        <v>17</v>
      </c>
      <c r="C13" s="11"/>
      <c r="D13" s="18"/>
      <c r="E13" s="19">
        <f>E12</f>
        <v>46.44</v>
      </c>
      <c r="F13" s="15"/>
      <c r="G13" s="20"/>
      <c r="I13" s="9"/>
    </row>
    <row r="14" spans="2:26" x14ac:dyDescent="0.25">
      <c r="B14" s="16" t="s">
        <v>41</v>
      </c>
      <c r="C14" s="43" t="s">
        <v>42</v>
      </c>
      <c r="D14" s="13" t="s">
        <v>15</v>
      </c>
      <c r="E14" s="56">
        <v>343.77</v>
      </c>
      <c r="F14" s="22">
        <v>3222</v>
      </c>
      <c r="G14" s="16" t="s">
        <v>13</v>
      </c>
      <c r="H14" s="9">
        <f>171.9+171.87</f>
        <v>343.77</v>
      </c>
    </row>
    <row r="15" spans="2:26" x14ac:dyDescent="0.25">
      <c r="B15" s="23" t="s">
        <v>43</v>
      </c>
      <c r="C15" s="16"/>
      <c r="D15" s="13"/>
      <c r="E15" s="57">
        <f>SUM(E14:E14)</f>
        <v>343.77</v>
      </c>
      <c r="F15" s="22"/>
      <c r="G15" s="16"/>
      <c r="H15" s="9"/>
    </row>
    <row r="16" spans="2:26" x14ac:dyDescent="0.25">
      <c r="B16" s="16" t="s">
        <v>50</v>
      </c>
      <c r="C16" s="12">
        <v>99681708224</v>
      </c>
      <c r="D16" s="13" t="s">
        <v>16</v>
      </c>
      <c r="E16" s="56">
        <v>107.84</v>
      </c>
      <c r="F16" s="22">
        <v>3239</v>
      </c>
      <c r="G16" s="16" t="s">
        <v>55</v>
      </c>
      <c r="H16" s="9"/>
    </row>
    <row r="17" spans="2:9" x14ac:dyDescent="0.25">
      <c r="B17" s="23" t="s">
        <v>49</v>
      </c>
      <c r="C17" s="26"/>
      <c r="D17" s="13"/>
      <c r="E17" s="57">
        <f>E16</f>
        <v>107.84</v>
      </c>
      <c r="F17" s="22"/>
      <c r="G17" s="16"/>
      <c r="H17" s="9"/>
    </row>
    <row r="18" spans="2:9" x14ac:dyDescent="0.25">
      <c r="B18" s="16" t="s">
        <v>71</v>
      </c>
      <c r="C18" s="12" t="s">
        <v>73</v>
      </c>
      <c r="D18" s="13" t="s">
        <v>74</v>
      </c>
      <c r="E18" s="56">
        <v>35.15</v>
      </c>
      <c r="F18" s="22">
        <v>3222</v>
      </c>
      <c r="G18" s="16" t="s">
        <v>13</v>
      </c>
      <c r="H18" s="9"/>
    </row>
    <row r="19" spans="2:9" x14ac:dyDescent="0.25">
      <c r="B19" s="23" t="s">
        <v>72</v>
      </c>
      <c r="C19" s="26"/>
      <c r="D19" s="13"/>
      <c r="E19" s="57">
        <f>E18</f>
        <v>35.15</v>
      </c>
      <c r="F19" s="22"/>
      <c r="G19" s="16"/>
      <c r="H19" s="9"/>
    </row>
    <row r="20" spans="2:9" x14ac:dyDescent="0.25">
      <c r="B20" s="25" t="s">
        <v>45</v>
      </c>
      <c r="C20" s="43" t="s">
        <v>46</v>
      </c>
      <c r="D20" s="13" t="s">
        <v>15</v>
      </c>
      <c r="E20" s="56">
        <v>399.94</v>
      </c>
      <c r="F20" s="22">
        <v>3227</v>
      </c>
      <c r="G20" s="16" t="s">
        <v>56</v>
      </c>
      <c r="H20" s="9"/>
    </row>
    <row r="21" spans="2:9" x14ac:dyDescent="0.25">
      <c r="B21" s="23" t="s">
        <v>47</v>
      </c>
      <c r="C21" s="26"/>
      <c r="D21" s="13"/>
      <c r="E21" s="57">
        <f>E20</f>
        <v>399.94</v>
      </c>
      <c r="F21" s="22"/>
      <c r="G21" s="16"/>
      <c r="H21" s="9"/>
    </row>
    <row r="22" spans="2:9" x14ac:dyDescent="0.25">
      <c r="B22" s="25" t="s">
        <v>44</v>
      </c>
      <c r="C22" s="43" t="s">
        <v>52</v>
      </c>
      <c r="D22" s="13" t="s">
        <v>15</v>
      </c>
      <c r="E22" s="56">
        <v>103.92</v>
      </c>
      <c r="F22" s="22">
        <v>3222</v>
      </c>
      <c r="G22" s="16" t="s">
        <v>13</v>
      </c>
      <c r="H22" s="9"/>
    </row>
    <row r="23" spans="2:9" x14ac:dyDescent="0.25">
      <c r="B23" s="23" t="s">
        <v>51</v>
      </c>
      <c r="C23" s="26"/>
      <c r="D23" s="13"/>
      <c r="E23" s="57">
        <f>E22</f>
        <v>103.92</v>
      </c>
      <c r="F23" s="22"/>
      <c r="G23" s="16"/>
      <c r="H23" s="9"/>
    </row>
    <row r="24" spans="2:9" x14ac:dyDescent="0.25">
      <c r="B24" s="25" t="s">
        <v>75</v>
      </c>
      <c r="C24" s="12" t="s">
        <v>77</v>
      </c>
      <c r="D24" s="13" t="s">
        <v>15</v>
      </c>
      <c r="E24" s="56">
        <v>338.95</v>
      </c>
      <c r="F24" s="22">
        <v>3227</v>
      </c>
      <c r="G24" s="16" t="s">
        <v>56</v>
      </c>
      <c r="H24" s="9"/>
    </row>
    <row r="25" spans="2:9" x14ac:dyDescent="0.25">
      <c r="B25" s="23" t="s">
        <v>76</v>
      </c>
      <c r="C25" s="26"/>
      <c r="D25" s="13"/>
      <c r="E25" s="57">
        <f>E24</f>
        <v>338.95</v>
      </c>
      <c r="F25" s="22"/>
      <c r="G25" s="16"/>
      <c r="H25" s="9"/>
    </row>
    <row r="26" spans="2:9" x14ac:dyDescent="0.25">
      <c r="B26" s="25" t="s">
        <v>79</v>
      </c>
      <c r="C26" s="12">
        <v>85991375283</v>
      </c>
      <c r="D26" s="13" t="s">
        <v>80</v>
      </c>
      <c r="E26" s="56">
        <v>144.47</v>
      </c>
      <c r="F26" s="22">
        <v>3222</v>
      </c>
      <c r="G26" s="16" t="s">
        <v>13</v>
      </c>
      <c r="H26" s="9"/>
    </row>
    <row r="27" spans="2:9" x14ac:dyDescent="0.25">
      <c r="B27" s="23" t="s">
        <v>78</v>
      </c>
      <c r="C27" s="26"/>
      <c r="D27" s="13"/>
      <c r="E27" s="57">
        <f>E26</f>
        <v>144.47</v>
      </c>
      <c r="F27" s="22"/>
      <c r="G27" s="16"/>
      <c r="H27" s="9"/>
    </row>
    <row r="28" spans="2:9" x14ac:dyDescent="0.25">
      <c r="B28" s="25" t="s">
        <v>81</v>
      </c>
      <c r="C28" s="12">
        <v>96262119913</v>
      </c>
      <c r="D28" s="13" t="s">
        <v>16</v>
      </c>
      <c r="E28" s="56">
        <v>323.26</v>
      </c>
      <c r="F28" s="22">
        <v>3232</v>
      </c>
      <c r="G28" s="16" t="s">
        <v>59</v>
      </c>
      <c r="H28" s="9"/>
    </row>
    <row r="29" spans="2:9" x14ac:dyDescent="0.25">
      <c r="B29" s="23" t="s">
        <v>82</v>
      </c>
      <c r="C29" s="26"/>
      <c r="D29" s="13"/>
      <c r="E29" s="57">
        <f>E28</f>
        <v>323.26</v>
      </c>
      <c r="F29" s="22"/>
      <c r="G29" s="16"/>
      <c r="H29" s="9"/>
    </row>
    <row r="30" spans="2:9" x14ac:dyDescent="0.25">
      <c r="B30" s="25" t="s">
        <v>53</v>
      </c>
      <c r="C30" s="12">
        <v>87301734795</v>
      </c>
      <c r="D30" s="13" t="s">
        <v>15</v>
      </c>
      <c r="E30" s="56">
        <v>139.97999999999999</v>
      </c>
      <c r="F30" s="22">
        <v>3227</v>
      </c>
      <c r="G30" s="16" t="s">
        <v>56</v>
      </c>
      <c r="H30" s="9"/>
    </row>
    <row r="31" spans="2:9" x14ac:dyDescent="0.25">
      <c r="B31" s="23" t="s">
        <v>54</v>
      </c>
      <c r="C31" s="26"/>
      <c r="D31" s="13"/>
      <c r="E31" s="57">
        <f>E30</f>
        <v>139.97999999999999</v>
      </c>
      <c r="F31" s="22"/>
      <c r="G31" s="16"/>
      <c r="H31" s="9"/>
    </row>
    <row r="32" spans="2:9" x14ac:dyDescent="0.25">
      <c r="B32" s="25" t="s">
        <v>83</v>
      </c>
      <c r="C32" s="12" t="s">
        <v>86</v>
      </c>
      <c r="D32" s="13" t="s">
        <v>85</v>
      </c>
      <c r="E32" s="56">
        <v>700</v>
      </c>
      <c r="F32" s="22">
        <v>3211</v>
      </c>
      <c r="G32" s="16" t="s">
        <v>12</v>
      </c>
      <c r="H32" s="9"/>
      <c r="I32">
        <f>100+150+150+300</f>
        <v>700</v>
      </c>
    </row>
    <row r="33" spans="2:9" x14ac:dyDescent="0.25">
      <c r="B33" s="23" t="s">
        <v>84</v>
      </c>
      <c r="C33" s="26"/>
      <c r="D33" s="13"/>
      <c r="E33" s="57">
        <f>E32</f>
        <v>700</v>
      </c>
      <c r="F33" s="22"/>
      <c r="G33" s="16"/>
      <c r="H33" s="9"/>
    </row>
    <row r="34" spans="2:9" ht="26.25" x14ac:dyDescent="0.25">
      <c r="B34" s="25" t="s">
        <v>87</v>
      </c>
      <c r="C34" s="12">
        <v>88182015283</v>
      </c>
      <c r="D34" s="13" t="s">
        <v>16</v>
      </c>
      <c r="E34" s="56">
        <v>450</v>
      </c>
      <c r="F34" s="22">
        <v>3237</v>
      </c>
      <c r="G34" s="16" t="s">
        <v>58</v>
      </c>
      <c r="H34" s="9"/>
    </row>
    <row r="35" spans="2:9" ht="26.25" x14ac:dyDescent="0.25">
      <c r="B35" s="23" t="s">
        <v>88</v>
      </c>
      <c r="C35" s="26"/>
      <c r="D35" s="13"/>
      <c r="E35" s="57">
        <f>E34</f>
        <v>450</v>
      </c>
      <c r="F35" s="22"/>
      <c r="G35" s="16"/>
      <c r="H35" s="9"/>
    </row>
    <row r="36" spans="2:9" x14ac:dyDescent="0.25">
      <c r="B36" s="25" t="s">
        <v>89</v>
      </c>
      <c r="C36" s="12">
        <v>38599334631</v>
      </c>
      <c r="D36" s="13" t="s">
        <v>91</v>
      </c>
      <c r="E36" s="56">
        <v>68</v>
      </c>
      <c r="F36" s="22">
        <v>3222</v>
      </c>
      <c r="G36" s="16" t="s">
        <v>13</v>
      </c>
      <c r="H36" s="9"/>
    </row>
    <row r="37" spans="2:9" x14ac:dyDescent="0.25">
      <c r="B37" s="23" t="s">
        <v>90</v>
      </c>
      <c r="C37" s="26"/>
      <c r="D37" s="13"/>
      <c r="E37" s="57">
        <f>E36</f>
        <v>68</v>
      </c>
      <c r="F37" s="22"/>
      <c r="G37" s="16"/>
      <c r="H37" s="9"/>
    </row>
    <row r="38" spans="2:9" x14ac:dyDescent="0.25">
      <c r="B38" s="25" t="s">
        <v>92</v>
      </c>
      <c r="C38" s="12">
        <v>68407833325</v>
      </c>
      <c r="D38" s="13" t="s">
        <v>16</v>
      </c>
      <c r="E38" s="56">
        <v>76</v>
      </c>
      <c r="F38" s="22">
        <v>3221</v>
      </c>
      <c r="G38" s="16" t="s">
        <v>24</v>
      </c>
      <c r="H38" s="9"/>
    </row>
    <row r="39" spans="2:9" x14ac:dyDescent="0.25">
      <c r="B39" s="25" t="s">
        <v>92</v>
      </c>
      <c r="C39" s="12"/>
      <c r="D39" s="13"/>
      <c r="E39" s="56">
        <v>300</v>
      </c>
      <c r="F39" s="22">
        <v>3232</v>
      </c>
      <c r="G39" s="16" t="s">
        <v>59</v>
      </c>
      <c r="H39" s="9"/>
    </row>
    <row r="40" spans="2:9" x14ac:dyDescent="0.25">
      <c r="B40" s="23" t="s">
        <v>93</v>
      </c>
      <c r="C40" s="26"/>
      <c r="D40" s="13"/>
      <c r="E40" s="57">
        <f>E38+E39</f>
        <v>376</v>
      </c>
      <c r="F40" s="22"/>
      <c r="G40" s="16"/>
      <c r="H40" s="9"/>
    </row>
    <row r="41" spans="2:9" x14ac:dyDescent="0.25">
      <c r="B41" s="25" t="s">
        <v>94</v>
      </c>
      <c r="C41" s="12" t="s">
        <v>96</v>
      </c>
      <c r="D41" s="13" t="s">
        <v>15</v>
      </c>
      <c r="E41" s="56">
        <v>161.63</v>
      </c>
      <c r="F41" s="22">
        <v>3223</v>
      </c>
      <c r="G41" s="16" t="s">
        <v>69</v>
      </c>
      <c r="H41" s="9"/>
    </row>
    <row r="42" spans="2:9" x14ac:dyDescent="0.25">
      <c r="B42" s="23" t="s">
        <v>95</v>
      </c>
      <c r="C42" s="26"/>
      <c r="D42" s="13"/>
      <c r="E42" s="57">
        <f>E41</f>
        <v>161.63</v>
      </c>
      <c r="F42" s="22"/>
      <c r="G42" s="16"/>
      <c r="H42" s="9"/>
    </row>
    <row r="43" spans="2:9" ht="15" customHeight="1" x14ac:dyDescent="0.25">
      <c r="B43" s="25" t="s">
        <v>97</v>
      </c>
      <c r="C43" s="12">
        <v>38757744993</v>
      </c>
      <c r="D43" s="13" t="s">
        <v>16</v>
      </c>
      <c r="E43" s="56">
        <v>39.99</v>
      </c>
      <c r="F43" s="22">
        <v>3222</v>
      </c>
      <c r="G43" s="16" t="s">
        <v>14</v>
      </c>
      <c r="H43" s="9"/>
    </row>
    <row r="44" spans="2:9" ht="15" customHeight="1" x14ac:dyDescent="0.25">
      <c r="B44" s="25" t="s">
        <v>97</v>
      </c>
      <c r="C44" s="12"/>
      <c r="D44" s="13"/>
      <c r="E44" s="56">
        <v>70</v>
      </c>
      <c r="F44" s="22">
        <v>3227</v>
      </c>
      <c r="G44" s="16" t="s">
        <v>56</v>
      </c>
      <c r="H44" s="9"/>
    </row>
    <row r="45" spans="2:9" x14ac:dyDescent="0.25">
      <c r="B45" s="23" t="s">
        <v>98</v>
      </c>
      <c r="C45" s="26"/>
      <c r="D45" s="13"/>
      <c r="E45" s="57">
        <f>E43+E44</f>
        <v>109.99000000000001</v>
      </c>
      <c r="F45" s="22"/>
      <c r="G45" s="16"/>
      <c r="H45" s="9"/>
    </row>
    <row r="46" spans="2:9" ht="26.25" x14ac:dyDescent="0.25">
      <c r="B46" s="25" t="s">
        <v>99</v>
      </c>
      <c r="C46" s="12">
        <v>75508100288</v>
      </c>
      <c r="D46" s="13" t="s">
        <v>15</v>
      </c>
      <c r="E46" s="56">
        <v>235</v>
      </c>
      <c r="F46" s="22">
        <v>3221</v>
      </c>
      <c r="G46" s="16" t="s">
        <v>24</v>
      </c>
      <c r="H46" s="9"/>
    </row>
    <row r="47" spans="2:9" ht="27.75" customHeight="1" x14ac:dyDescent="0.25">
      <c r="B47" s="44" t="s">
        <v>100</v>
      </c>
      <c r="C47" s="26"/>
      <c r="D47" s="13"/>
      <c r="E47" s="57">
        <f>E46</f>
        <v>235</v>
      </c>
      <c r="F47" s="22"/>
      <c r="G47" s="16"/>
      <c r="H47" s="9"/>
    </row>
    <row r="48" spans="2:9" x14ac:dyDescent="0.25">
      <c r="B48" s="25" t="s">
        <v>101</v>
      </c>
      <c r="C48" s="12" t="s">
        <v>103</v>
      </c>
      <c r="D48" s="13" t="s">
        <v>15</v>
      </c>
      <c r="E48" s="56">
        <v>402.23</v>
      </c>
      <c r="F48" s="22">
        <v>3211</v>
      </c>
      <c r="G48" s="16" t="s">
        <v>12</v>
      </c>
      <c r="I48">
        <v>200</v>
      </c>
    </row>
    <row r="49" spans="2:9" x14ac:dyDescent="0.25">
      <c r="B49" s="23" t="s">
        <v>102</v>
      </c>
      <c r="C49" s="26"/>
      <c r="D49" s="13"/>
      <c r="E49" s="57">
        <f>E48</f>
        <v>402.23</v>
      </c>
      <c r="F49" s="22"/>
      <c r="G49" s="16"/>
    </row>
    <row r="50" spans="2:9" x14ac:dyDescent="0.25">
      <c r="B50" s="25" t="s">
        <v>104</v>
      </c>
      <c r="C50" s="12" t="s">
        <v>106</v>
      </c>
      <c r="D50" s="13" t="s">
        <v>15</v>
      </c>
      <c r="E50" s="56">
        <v>850.88</v>
      </c>
      <c r="F50" s="22">
        <v>3222</v>
      </c>
      <c r="G50" s="16" t="s">
        <v>13</v>
      </c>
    </row>
    <row r="51" spans="2:9" x14ac:dyDescent="0.25">
      <c r="B51" s="23" t="s">
        <v>105</v>
      </c>
      <c r="C51" s="26"/>
      <c r="D51" s="13"/>
      <c r="E51" s="57">
        <f>E50</f>
        <v>850.88</v>
      </c>
      <c r="F51" s="22"/>
      <c r="G51" s="16"/>
    </row>
    <row r="52" spans="2:9" x14ac:dyDescent="0.25">
      <c r="B52" s="25" t="s">
        <v>107</v>
      </c>
      <c r="C52" s="12" t="s">
        <v>110</v>
      </c>
      <c r="D52" s="13" t="s">
        <v>109</v>
      </c>
      <c r="E52" s="56">
        <v>1109.97</v>
      </c>
      <c r="F52" s="22">
        <v>3227</v>
      </c>
      <c r="G52" s="16" t="s">
        <v>56</v>
      </c>
      <c r="I52">
        <f>350+420+59.99+69.99+139.99+70</f>
        <v>1109.97</v>
      </c>
    </row>
    <row r="53" spans="2:9" x14ac:dyDescent="0.25">
      <c r="B53" s="23" t="s">
        <v>108</v>
      </c>
      <c r="C53" s="26"/>
      <c r="D53" s="13"/>
      <c r="E53" s="57">
        <f>E52</f>
        <v>1109.97</v>
      </c>
      <c r="F53" s="22"/>
      <c r="G53" s="16"/>
    </row>
    <row r="54" spans="2:9" x14ac:dyDescent="0.25">
      <c r="B54" s="25" t="s">
        <v>111</v>
      </c>
      <c r="C54" s="12" t="s">
        <v>113</v>
      </c>
      <c r="D54" s="13" t="s">
        <v>114</v>
      </c>
      <c r="E54" s="56">
        <v>327.33999999999997</v>
      </c>
      <c r="F54" s="22">
        <v>3222</v>
      </c>
      <c r="G54" s="16" t="s">
        <v>13</v>
      </c>
    </row>
    <row r="55" spans="2:9" x14ac:dyDescent="0.25">
      <c r="B55" s="23" t="s">
        <v>112</v>
      </c>
      <c r="C55" s="12"/>
      <c r="D55" s="13"/>
      <c r="E55" s="57">
        <f>E54</f>
        <v>327.33999999999997</v>
      </c>
      <c r="F55" s="22"/>
      <c r="G55" s="16"/>
    </row>
    <row r="56" spans="2:9" ht="26.25" x14ac:dyDescent="0.25">
      <c r="B56" s="25" t="s">
        <v>115</v>
      </c>
      <c r="C56" s="12" t="s">
        <v>117</v>
      </c>
      <c r="D56" s="13" t="s">
        <v>15</v>
      </c>
      <c r="E56" s="56">
        <v>650</v>
      </c>
      <c r="F56" s="22">
        <v>3213</v>
      </c>
      <c r="G56" s="16"/>
    </row>
    <row r="57" spans="2:9" ht="26.25" x14ac:dyDescent="0.25">
      <c r="B57" s="23" t="s">
        <v>116</v>
      </c>
      <c r="C57" s="12"/>
      <c r="D57" s="13"/>
      <c r="E57" s="57">
        <f>E56</f>
        <v>650</v>
      </c>
      <c r="F57" s="22"/>
      <c r="G57" s="16"/>
    </row>
    <row r="58" spans="2:9" x14ac:dyDescent="0.25">
      <c r="B58" s="25" t="s">
        <v>118</v>
      </c>
      <c r="C58" s="12" t="s">
        <v>120</v>
      </c>
      <c r="D58" s="13" t="s">
        <v>16</v>
      </c>
      <c r="E58" s="56">
        <v>243.81</v>
      </c>
      <c r="F58" s="22">
        <v>3221</v>
      </c>
      <c r="G58" s="16" t="s">
        <v>24</v>
      </c>
    </row>
    <row r="59" spans="2:9" x14ac:dyDescent="0.25">
      <c r="B59" s="23" t="s">
        <v>119</v>
      </c>
      <c r="C59" s="12"/>
      <c r="D59" s="13"/>
      <c r="E59" s="57">
        <f>E58</f>
        <v>243.81</v>
      </c>
      <c r="F59" s="22"/>
      <c r="G59" s="16"/>
    </row>
    <row r="60" spans="2:9" x14ac:dyDescent="0.25">
      <c r="B60" s="25" t="s">
        <v>121</v>
      </c>
      <c r="C60" s="12" t="s">
        <v>124</v>
      </c>
      <c r="D60" s="13" t="s">
        <v>123</v>
      </c>
      <c r="E60" s="56">
        <v>1473.01</v>
      </c>
      <c r="F60" s="22">
        <v>3222</v>
      </c>
      <c r="G60" s="16" t="s">
        <v>13</v>
      </c>
    </row>
    <row r="61" spans="2:9" x14ac:dyDescent="0.25">
      <c r="B61" s="23" t="s">
        <v>122</v>
      </c>
      <c r="C61" s="12"/>
      <c r="D61" s="13"/>
      <c r="E61" s="57">
        <f>E60</f>
        <v>1473.01</v>
      </c>
      <c r="F61" s="22"/>
      <c r="G61" s="16"/>
    </row>
    <row r="62" spans="2:9" x14ac:dyDescent="0.25">
      <c r="B62" s="25" t="s">
        <v>125</v>
      </c>
      <c r="C62" s="12" t="s">
        <v>127</v>
      </c>
      <c r="D62" s="13" t="s">
        <v>16</v>
      </c>
      <c r="E62" s="56">
        <v>27.9</v>
      </c>
      <c r="F62" s="22">
        <v>3221</v>
      </c>
      <c r="G62" s="16" t="s">
        <v>24</v>
      </c>
    </row>
    <row r="63" spans="2:9" x14ac:dyDescent="0.25">
      <c r="B63" s="23" t="s">
        <v>126</v>
      </c>
      <c r="C63" s="12"/>
      <c r="D63" s="13"/>
      <c r="E63" s="57">
        <f>E62</f>
        <v>27.9</v>
      </c>
      <c r="F63" s="22"/>
      <c r="G63" s="16"/>
    </row>
    <row r="64" spans="2:9" x14ac:dyDescent="0.25">
      <c r="B64" s="25" t="s">
        <v>128</v>
      </c>
      <c r="C64" s="12" t="s">
        <v>130</v>
      </c>
      <c r="D64" s="13" t="s">
        <v>16</v>
      </c>
      <c r="E64" s="56">
        <v>660</v>
      </c>
      <c r="F64" s="22">
        <v>3221</v>
      </c>
      <c r="G64" s="16" t="s">
        <v>24</v>
      </c>
    </row>
    <row r="65" spans="2:7" x14ac:dyDescent="0.25">
      <c r="B65" s="23" t="s">
        <v>129</v>
      </c>
      <c r="C65" s="12"/>
      <c r="D65" s="13"/>
      <c r="E65" s="57">
        <f>E64</f>
        <v>660</v>
      </c>
      <c r="F65" s="22"/>
      <c r="G65" s="16"/>
    </row>
    <row r="66" spans="2:7" x14ac:dyDescent="0.25">
      <c r="B66" s="25" t="s">
        <v>131</v>
      </c>
      <c r="C66" s="12" t="s">
        <v>133</v>
      </c>
      <c r="D66" s="13" t="s">
        <v>16</v>
      </c>
      <c r="E66" s="56">
        <v>220.29</v>
      </c>
      <c r="F66" s="22">
        <v>3236</v>
      </c>
      <c r="G66" s="16"/>
    </row>
    <row r="67" spans="2:7" x14ac:dyDescent="0.25">
      <c r="B67" s="23" t="s">
        <v>132</v>
      </c>
      <c r="C67" s="12"/>
      <c r="D67" s="13"/>
      <c r="E67" s="57">
        <f>E66</f>
        <v>220.29</v>
      </c>
      <c r="F67" s="22"/>
      <c r="G67" s="16"/>
    </row>
    <row r="68" spans="2:7" x14ac:dyDescent="0.25">
      <c r="B68" s="25" t="s">
        <v>134</v>
      </c>
      <c r="C68" s="12" t="s">
        <v>136</v>
      </c>
      <c r="D68" s="13" t="s">
        <v>137</v>
      </c>
      <c r="E68" s="56">
        <v>477.71</v>
      </c>
      <c r="F68" s="22">
        <v>3222</v>
      </c>
      <c r="G68" s="16" t="s">
        <v>13</v>
      </c>
    </row>
    <row r="69" spans="2:7" x14ac:dyDescent="0.25">
      <c r="B69" s="23" t="s">
        <v>135</v>
      </c>
      <c r="C69" s="12"/>
      <c r="D69" s="13"/>
      <c r="E69" s="57">
        <f>E68</f>
        <v>477.71</v>
      </c>
      <c r="F69" s="22"/>
      <c r="G69" s="16"/>
    </row>
    <row r="70" spans="2:7" x14ac:dyDescent="0.25">
      <c r="B70" s="25" t="s">
        <v>138</v>
      </c>
      <c r="C70" s="12" t="s">
        <v>140</v>
      </c>
      <c r="D70" s="13" t="s">
        <v>15</v>
      </c>
      <c r="E70" s="56">
        <v>48</v>
      </c>
      <c r="F70" s="22">
        <v>3224</v>
      </c>
      <c r="G70" s="16" t="s">
        <v>159</v>
      </c>
    </row>
    <row r="71" spans="2:7" x14ac:dyDescent="0.25">
      <c r="B71" s="23" t="s">
        <v>139</v>
      </c>
      <c r="C71" s="12"/>
      <c r="D71" s="13"/>
      <c r="E71" s="57">
        <f>E70</f>
        <v>48</v>
      </c>
      <c r="F71" s="22"/>
      <c r="G71" s="16"/>
    </row>
    <row r="72" spans="2:7" x14ac:dyDescent="0.25">
      <c r="B72" s="25" t="s">
        <v>141</v>
      </c>
      <c r="C72" s="12" t="s">
        <v>143</v>
      </c>
      <c r="D72" s="13" t="s">
        <v>144</v>
      </c>
      <c r="E72" s="56">
        <v>100</v>
      </c>
      <c r="F72" s="22">
        <v>3233</v>
      </c>
      <c r="G72" s="16" t="s">
        <v>57</v>
      </c>
    </row>
    <row r="73" spans="2:7" x14ac:dyDescent="0.25">
      <c r="B73" s="23" t="s">
        <v>142</v>
      </c>
      <c r="C73" s="12"/>
      <c r="D73" s="13"/>
      <c r="E73" s="57">
        <f>E72</f>
        <v>100</v>
      </c>
      <c r="F73" s="22"/>
      <c r="G73" s="16"/>
    </row>
    <row r="74" spans="2:7" x14ac:dyDescent="0.25">
      <c r="B74" s="25" t="s">
        <v>145</v>
      </c>
      <c r="C74" s="12" t="s">
        <v>147</v>
      </c>
      <c r="D74" s="13" t="s">
        <v>80</v>
      </c>
      <c r="E74" s="56">
        <v>975</v>
      </c>
      <c r="F74" s="22">
        <v>3233</v>
      </c>
      <c r="G74" s="16" t="s">
        <v>57</v>
      </c>
    </row>
    <row r="75" spans="2:7" ht="26.25" x14ac:dyDescent="0.25">
      <c r="B75" s="23" t="s">
        <v>146</v>
      </c>
      <c r="C75" s="12"/>
      <c r="D75" s="13"/>
      <c r="E75" s="57">
        <f>E74</f>
        <v>975</v>
      </c>
      <c r="F75" s="22"/>
      <c r="G75" s="16"/>
    </row>
    <row r="76" spans="2:7" x14ac:dyDescent="0.25">
      <c r="B76" s="25" t="s">
        <v>148</v>
      </c>
      <c r="C76" s="12" t="s">
        <v>151</v>
      </c>
      <c r="D76" s="13" t="s">
        <v>150</v>
      </c>
      <c r="E76" s="56">
        <v>39.5</v>
      </c>
      <c r="F76" s="22">
        <v>3222</v>
      </c>
      <c r="G76" s="16" t="s">
        <v>13</v>
      </c>
    </row>
    <row r="77" spans="2:7" ht="26.25" x14ac:dyDescent="0.25">
      <c r="B77" s="23" t="s">
        <v>149</v>
      </c>
      <c r="C77" s="12"/>
      <c r="D77" s="13"/>
      <c r="E77" s="57">
        <f>E76</f>
        <v>39.5</v>
      </c>
      <c r="F77" s="22"/>
      <c r="G77" s="16"/>
    </row>
    <row r="78" spans="2:7" x14ac:dyDescent="0.25">
      <c r="B78" s="25" t="s">
        <v>152</v>
      </c>
      <c r="C78" s="12" t="s">
        <v>154</v>
      </c>
      <c r="D78" s="13" t="s">
        <v>16</v>
      </c>
      <c r="E78" s="56">
        <v>227.82</v>
      </c>
      <c r="F78" s="22">
        <v>3222</v>
      </c>
      <c r="G78" s="16" t="s">
        <v>13</v>
      </c>
    </row>
    <row r="79" spans="2:7" x14ac:dyDescent="0.25">
      <c r="B79" s="23" t="s">
        <v>153</v>
      </c>
      <c r="C79" s="26"/>
      <c r="D79" s="13"/>
      <c r="E79" s="24">
        <f>E78</f>
        <v>227.82</v>
      </c>
      <c r="F79" s="22"/>
      <c r="G79" s="16"/>
    </row>
    <row r="80" spans="2:7" x14ac:dyDescent="0.25">
      <c r="B80" s="23" t="s">
        <v>160</v>
      </c>
      <c r="C80" s="26" t="s">
        <v>161</v>
      </c>
      <c r="D80" s="13" t="s">
        <v>15</v>
      </c>
      <c r="E80" s="21">
        <v>16.100000000000001</v>
      </c>
      <c r="F80" s="22">
        <v>3222</v>
      </c>
      <c r="G80" s="16" t="s">
        <v>13</v>
      </c>
    </row>
    <row r="81" spans="2:8" x14ac:dyDescent="0.25">
      <c r="B81" s="23" t="s">
        <v>162</v>
      </c>
      <c r="C81" s="26"/>
      <c r="D81" s="13"/>
      <c r="E81" s="24">
        <f>E80</f>
        <v>16.100000000000001</v>
      </c>
      <c r="F81" s="22"/>
      <c r="G81" s="16"/>
      <c r="H81" s="58"/>
    </row>
    <row r="82" spans="2:8" x14ac:dyDescent="0.25">
      <c r="B82" s="23"/>
      <c r="C82" s="12"/>
      <c r="D82" s="13"/>
      <c r="E82" s="24">
        <v>1264.43</v>
      </c>
      <c r="F82" s="28">
        <v>3721</v>
      </c>
      <c r="G82" s="29" t="s">
        <v>25</v>
      </c>
      <c r="H82" s="58"/>
    </row>
    <row r="83" spans="2:8" x14ac:dyDescent="0.25">
      <c r="B83" s="23"/>
      <c r="C83" s="26"/>
      <c r="D83" s="13"/>
      <c r="E83" s="27">
        <f>1814.34+277</f>
        <v>2091.34</v>
      </c>
      <c r="F83" s="28">
        <v>3237</v>
      </c>
      <c r="G83" s="29" t="s">
        <v>58</v>
      </c>
      <c r="H83" s="58"/>
    </row>
    <row r="84" spans="2:8" x14ac:dyDescent="0.25">
      <c r="B84" s="30"/>
      <c r="C84" s="31"/>
      <c r="D84" s="32"/>
      <c r="E84" s="27">
        <v>783.36</v>
      </c>
      <c r="F84" s="28">
        <v>3211</v>
      </c>
      <c r="G84" s="29" t="s">
        <v>12</v>
      </c>
      <c r="H84" s="58"/>
    </row>
    <row r="85" spans="2:8" x14ac:dyDescent="0.25">
      <c r="B85" s="30"/>
      <c r="C85" s="31"/>
      <c r="D85" s="32"/>
      <c r="E85" s="27">
        <v>15</v>
      </c>
      <c r="F85" s="28">
        <v>3722</v>
      </c>
      <c r="G85" s="29" t="s">
        <v>14</v>
      </c>
      <c r="H85" s="58"/>
    </row>
    <row r="86" spans="2:8" ht="25.5" x14ac:dyDescent="0.25">
      <c r="B86" s="30"/>
      <c r="C86" s="31"/>
      <c r="D86" s="32"/>
      <c r="E86" s="27">
        <v>360.18</v>
      </c>
      <c r="F86" s="28">
        <v>3291</v>
      </c>
      <c r="G86" s="29" t="s">
        <v>158</v>
      </c>
      <c r="H86" s="58"/>
    </row>
    <row r="87" spans="2:8" x14ac:dyDescent="0.25">
      <c r="B87" s="25"/>
      <c r="C87" s="12"/>
      <c r="D87" s="13"/>
      <c r="E87" s="27">
        <v>2700</v>
      </c>
      <c r="F87" s="28">
        <v>3235</v>
      </c>
      <c r="G87" s="29" t="s">
        <v>157</v>
      </c>
      <c r="H87" s="58"/>
    </row>
    <row r="88" spans="2:8" x14ac:dyDescent="0.25">
      <c r="B88" s="23"/>
      <c r="C88" s="12"/>
      <c r="D88" s="13"/>
      <c r="E88" s="27"/>
      <c r="F88" s="28"/>
      <c r="G88" s="29"/>
      <c r="H88" s="58"/>
    </row>
    <row r="89" spans="2:8" x14ac:dyDescent="0.25">
      <c r="B89" s="33" t="s">
        <v>170</v>
      </c>
      <c r="C89" s="34" t="s">
        <v>169</v>
      </c>
      <c r="D89" s="35" t="s">
        <v>16</v>
      </c>
      <c r="E89" s="36">
        <v>7.35</v>
      </c>
      <c r="F89" s="39">
        <v>3221</v>
      </c>
      <c r="G89" s="37" t="s">
        <v>24</v>
      </c>
      <c r="H89" s="58"/>
    </row>
    <row r="90" spans="2:8" x14ac:dyDescent="0.25">
      <c r="B90" s="38" t="s">
        <v>171</v>
      </c>
      <c r="C90" s="45"/>
      <c r="D90" s="35"/>
      <c r="E90" s="27">
        <f>SUM(E89:E89)</f>
        <v>7.35</v>
      </c>
      <c r="F90" s="46"/>
      <c r="G90" s="37"/>
      <c r="H90" s="58"/>
    </row>
    <row r="91" spans="2:8" x14ac:dyDescent="0.25">
      <c r="B91" s="33" t="s">
        <v>172</v>
      </c>
      <c r="C91" s="34" t="s">
        <v>173</v>
      </c>
      <c r="D91" s="35" t="s">
        <v>16</v>
      </c>
      <c r="E91" s="36">
        <v>5.86</v>
      </c>
      <c r="F91" s="22">
        <v>3222</v>
      </c>
      <c r="G91" s="37" t="s">
        <v>13</v>
      </c>
      <c r="H91" s="58"/>
    </row>
    <row r="92" spans="2:8" x14ac:dyDescent="0.25">
      <c r="B92" s="33" t="s">
        <v>172</v>
      </c>
      <c r="C92" s="34" t="s">
        <v>173</v>
      </c>
      <c r="D92" s="35" t="s">
        <v>16</v>
      </c>
      <c r="E92" s="36">
        <v>2.39</v>
      </c>
      <c r="F92" s="22">
        <v>3222</v>
      </c>
      <c r="G92" s="37" t="s">
        <v>13</v>
      </c>
      <c r="H92" s="58"/>
    </row>
    <row r="93" spans="2:8" x14ac:dyDescent="0.25">
      <c r="B93" s="38" t="s">
        <v>174</v>
      </c>
      <c r="C93" s="34"/>
      <c r="D93" s="35"/>
      <c r="E93" s="27">
        <f>SUM(E91:E92)</f>
        <v>8.25</v>
      </c>
      <c r="F93" s="22"/>
      <c r="G93" s="37"/>
      <c r="H93" s="58"/>
    </row>
    <row r="94" spans="2:8" x14ac:dyDescent="0.25">
      <c r="B94" s="33" t="s">
        <v>175</v>
      </c>
      <c r="C94" s="34" t="s">
        <v>106</v>
      </c>
      <c r="D94" s="35" t="s">
        <v>16</v>
      </c>
      <c r="E94" s="36">
        <v>5.5</v>
      </c>
      <c r="F94" s="22">
        <v>3222</v>
      </c>
      <c r="G94" s="37" t="s">
        <v>13</v>
      </c>
      <c r="H94" s="58"/>
    </row>
    <row r="95" spans="2:8" x14ac:dyDescent="0.25">
      <c r="B95" s="38" t="s">
        <v>176</v>
      </c>
      <c r="C95" s="34"/>
      <c r="D95" s="35"/>
      <c r="E95" s="27">
        <f>SUM(E94:E94)</f>
        <v>5.5</v>
      </c>
      <c r="F95" s="22"/>
      <c r="G95" s="37"/>
      <c r="H95" s="58"/>
    </row>
    <row r="96" spans="2:8" x14ac:dyDescent="0.25">
      <c r="B96" s="33" t="s">
        <v>177</v>
      </c>
      <c r="C96" s="34" t="s">
        <v>178</v>
      </c>
      <c r="D96" s="35" t="s">
        <v>16</v>
      </c>
      <c r="E96" s="36">
        <v>2.89</v>
      </c>
      <c r="F96" s="22">
        <v>3222</v>
      </c>
      <c r="G96" s="37" t="s">
        <v>13</v>
      </c>
      <c r="H96" s="58"/>
    </row>
    <row r="97" spans="2:8" x14ac:dyDescent="0.25">
      <c r="B97" s="38" t="s">
        <v>179</v>
      </c>
      <c r="C97" s="34"/>
      <c r="D97" s="35"/>
      <c r="E97" s="27">
        <f>SUM(E96:E96)</f>
        <v>2.89</v>
      </c>
      <c r="F97" s="22"/>
      <c r="G97" s="37"/>
      <c r="H97" s="58"/>
    </row>
    <row r="98" spans="2:8" x14ac:dyDescent="0.25">
      <c r="B98" s="33" t="s">
        <v>180</v>
      </c>
      <c r="C98" s="34" t="s">
        <v>182</v>
      </c>
      <c r="D98" s="35" t="s">
        <v>181</v>
      </c>
      <c r="E98" s="36">
        <v>39.64</v>
      </c>
      <c r="F98" s="22">
        <v>3222</v>
      </c>
      <c r="G98" s="37" t="s">
        <v>13</v>
      </c>
      <c r="H98" s="58"/>
    </row>
    <row r="99" spans="2:8" x14ac:dyDescent="0.25">
      <c r="B99" s="38" t="s">
        <v>183</v>
      </c>
      <c r="C99" s="34"/>
      <c r="D99" s="35"/>
      <c r="E99" s="27">
        <f>SUM(E98:E98)</f>
        <v>39.64</v>
      </c>
      <c r="F99" s="22"/>
      <c r="G99" s="37"/>
      <c r="H99" s="58"/>
    </row>
    <row r="100" spans="2:8" x14ac:dyDescent="0.25">
      <c r="B100" s="33" t="s">
        <v>63</v>
      </c>
      <c r="C100" s="34" t="s">
        <v>64</v>
      </c>
      <c r="D100" s="35" t="s">
        <v>16</v>
      </c>
      <c r="E100" s="36">
        <v>3.1</v>
      </c>
      <c r="F100" s="22">
        <v>3222</v>
      </c>
      <c r="G100" s="37" t="s">
        <v>13</v>
      </c>
      <c r="H100" s="58"/>
    </row>
    <row r="101" spans="2:8" x14ac:dyDescent="0.25">
      <c r="B101" s="38" t="s">
        <v>65</v>
      </c>
      <c r="C101" s="34"/>
      <c r="D101" s="35"/>
      <c r="E101" s="27">
        <f>SUM(E100:E100)</f>
        <v>3.1</v>
      </c>
      <c r="F101" s="22"/>
      <c r="G101" s="37"/>
      <c r="H101" s="58"/>
    </row>
    <row r="102" spans="2:8" x14ac:dyDescent="0.25">
      <c r="B102" s="33" t="s">
        <v>60</v>
      </c>
      <c r="C102" s="34" t="s">
        <v>61</v>
      </c>
      <c r="D102" s="35" t="s">
        <v>15</v>
      </c>
      <c r="E102" s="36">
        <v>11.1</v>
      </c>
      <c r="F102" s="22">
        <v>3222</v>
      </c>
      <c r="G102" s="37" t="s">
        <v>13</v>
      </c>
      <c r="H102" s="58"/>
    </row>
    <row r="103" spans="2:8" x14ac:dyDescent="0.25">
      <c r="B103" s="38" t="s">
        <v>62</v>
      </c>
      <c r="C103" s="34"/>
      <c r="D103" s="35"/>
      <c r="E103" s="27">
        <f>SUM(E102:E102)</f>
        <v>11.1</v>
      </c>
      <c r="F103" s="22"/>
      <c r="G103" s="37"/>
      <c r="H103" s="58"/>
    </row>
    <row r="104" spans="2:8" x14ac:dyDescent="0.25">
      <c r="B104" s="33" t="s">
        <v>166</v>
      </c>
      <c r="C104" s="34" t="s">
        <v>168</v>
      </c>
      <c r="D104" s="35" t="s">
        <v>15</v>
      </c>
      <c r="E104" s="36">
        <v>8.7200000000000006</v>
      </c>
      <c r="F104" s="22">
        <v>3222</v>
      </c>
      <c r="G104" s="37" t="s">
        <v>13</v>
      </c>
      <c r="H104" s="58"/>
    </row>
    <row r="105" spans="2:8" x14ac:dyDescent="0.25">
      <c r="B105" s="38" t="s">
        <v>167</v>
      </c>
      <c r="C105" s="34"/>
      <c r="D105" s="35"/>
      <c r="E105" s="27">
        <f>SUM(E104:E104)</f>
        <v>8.7200000000000006</v>
      </c>
      <c r="F105" s="22"/>
      <c r="G105" s="37"/>
      <c r="H105" s="58"/>
    </row>
    <row r="106" spans="2:8" x14ac:dyDescent="0.25">
      <c r="B106" s="33" t="s">
        <v>26</v>
      </c>
      <c r="C106" s="34" t="s">
        <v>27</v>
      </c>
      <c r="D106" s="35" t="s">
        <v>28</v>
      </c>
      <c r="E106" s="36">
        <v>10.5</v>
      </c>
      <c r="F106" s="39">
        <v>3722</v>
      </c>
      <c r="G106" s="37" t="s">
        <v>14</v>
      </c>
      <c r="H106" s="58"/>
    </row>
    <row r="107" spans="2:8" x14ac:dyDescent="0.25">
      <c r="B107" s="33" t="s">
        <v>26</v>
      </c>
      <c r="C107" s="34" t="s">
        <v>27</v>
      </c>
      <c r="D107" s="35" t="s">
        <v>28</v>
      </c>
      <c r="E107" s="36">
        <v>13.5</v>
      </c>
      <c r="F107" s="39">
        <v>3722</v>
      </c>
      <c r="G107" s="37" t="s">
        <v>14</v>
      </c>
      <c r="H107" s="58"/>
    </row>
    <row r="108" spans="2:8" x14ac:dyDescent="0.25">
      <c r="B108" s="33" t="s">
        <v>26</v>
      </c>
      <c r="C108" s="34" t="s">
        <v>27</v>
      </c>
      <c r="D108" s="35" t="s">
        <v>28</v>
      </c>
      <c r="E108" s="36">
        <v>0.7</v>
      </c>
      <c r="F108" s="39">
        <v>3722</v>
      </c>
      <c r="G108" s="37" t="s">
        <v>14</v>
      </c>
      <c r="H108" s="58"/>
    </row>
    <row r="109" spans="2:8" x14ac:dyDescent="0.25">
      <c r="B109" s="33" t="s">
        <v>26</v>
      </c>
      <c r="C109" s="34" t="s">
        <v>27</v>
      </c>
      <c r="D109" s="35" t="s">
        <v>28</v>
      </c>
      <c r="E109" s="36">
        <v>9.8000000000000007</v>
      </c>
      <c r="F109" s="39">
        <v>3722</v>
      </c>
      <c r="G109" s="37" t="s">
        <v>14</v>
      </c>
      <c r="H109" s="58"/>
    </row>
    <row r="110" spans="2:8" x14ac:dyDescent="0.25">
      <c r="B110" s="38" t="s">
        <v>29</v>
      </c>
      <c r="C110" s="34"/>
      <c r="D110" s="35"/>
      <c r="E110" s="27">
        <f>SUM(E106:E109)</f>
        <v>34.5</v>
      </c>
      <c r="F110" s="39"/>
      <c r="G110" s="37"/>
      <c r="H110" s="58"/>
    </row>
    <row r="111" spans="2:8" x14ac:dyDescent="0.25">
      <c r="B111" s="33" t="s">
        <v>66</v>
      </c>
      <c r="C111" s="34" t="s">
        <v>67</v>
      </c>
      <c r="D111" s="35" t="s">
        <v>15</v>
      </c>
      <c r="E111" s="36">
        <v>34.520000000000003</v>
      </c>
      <c r="F111" s="39">
        <v>3722</v>
      </c>
      <c r="G111" s="37" t="s">
        <v>14</v>
      </c>
      <c r="H111" s="58"/>
    </row>
    <row r="112" spans="2:8" x14ac:dyDescent="0.25">
      <c r="B112" s="38" t="s">
        <v>68</v>
      </c>
      <c r="C112" s="34"/>
      <c r="D112" s="35"/>
      <c r="E112" s="27">
        <f>SUM(E111:E111)</f>
        <v>34.520000000000003</v>
      </c>
      <c r="F112" s="39"/>
      <c r="G112" s="37"/>
      <c r="H112" s="58"/>
    </row>
    <row r="113" spans="2:8" x14ac:dyDescent="0.25">
      <c r="B113" s="33" t="s">
        <v>18</v>
      </c>
      <c r="C113" s="34" t="s">
        <v>19</v>
      </c>
      <c r="D113" s="35" t="s">
        <v>16</v>
      </c>
      <c r="E113" s="36">
        <v>49</v>
      </c>
      <c r="F113" s="39">
        <v>3722</v>
      </c>
      <c r="G113" s="37" t="s">
        <v>14</v>
      </c>
      <c r="H113" s="58"/>
    </row>
    <row r="114" spans="2:8" x14ac:dyDescent="0.25">
      <c r="B114" s="33" t="s">
        <v>18</v>
      </c>
      <c r="C114" s="34" t="s">
        <v>19</v>
      </c>
      <c r="D114" s="35" t="s">
        <v>16</v>
      </c>
      <c r="E114" s="36">
        <v>25</v>
      </c>
      <c r="F114" s="39">
        <v>3722</v>
      </c>
      <c r="G114" s="37" t="s">
        <v>14</v>
      </c>
      <c r="H114" s="58"/>
    </row>
    <row r="115" spans="2:8" x14ac:dyDescent="0.25">
      <c r="B115" s="33" t="s">
        <v>18</v>
      </c>
      <c r="C115" s="34" t="s">
        <v>19</v>
      </c>
      <c r="D115" s="35" t="s">
        <v>16</v>
      </c>
      <c r="E115" s="36">
        <v>29.8</v>
      </c>
      <c r="F115" s="39">
        <v>3722</v>
      </c>
      <c r="G115" s="37" t="s">
        <v>14</v>
      </c>
      <c r="H115" s="58"/>
    </row>
    <row r="116" spans="2:8" x14ac:dyDescent="0.25">
      <c r="B116" s="38" t="s">
        <v>20</v>
      </c>
      <c r="C116" s="34"/>
      <c r="D116" s="35"/>
      <c r="E116" s="27">
        <f>SUM(E113+E114+E115)</f>
        <v>103.8</v>
      </c>
      <c r="F116" s="39"/>
      <c r="G116" s="37"/>
      <c r="H116" s="58"/>
    </row>
    <row r="117" spans="2:8" x14ac:dyDescent="0.25">
      <c r="B117" s="33" t="s">
        <v>191</v>
      </c>
      <c r="C117" s="34" t="s">
        <v>192</v>
      </c>
      <c r="D117" s="35" t="s">
        <v>16</v>
      </c>
      <c r="E117" s="36">
        <v>4</v>
      </c>
      <c r="F117" s="39">
        <v>3722</v>
      </c>
      <c r="G117" s="37" t="s">
        <v>14</v>
      </c>
      <c r="H117" s="58"/>
    </row>
    <row r="118" spans="2:8" x14ac:dyDescent="0.25">
      <c r="B118" s="38" t="s">
        <v>193</v>
      </c>
      <c r="C118" s="34"/>
      <c r="D118" s="35"/>
      <c r="E118" s="27">
        <f>SUM(E117:E117)</f>
        <v>4</v>
      </c>
      <c r="F118" s="22"/>
      <c r="G118" s="29"/>
      <c r="H118" s="58"/>
    </row>
    <row r="119" spans="2:8" x14ac:dyDescent="0.25">
      <c r="B119" s="16" t="s">
        <v>21</v>
      </c>
      <c r="C119" s="34" t="s">
        <v>22</v>
      </c>
      <c r="D119" s="35" t="s">
        <v>15</v>
      </c>
      <c r="E119" s="41">
        <v>22.73</v>
      </c>
      <c r="F119" s="22">
        <v>3222</v>
      </c>
      <c r="G119" s="37" t="s">
        <v>13</v>
      </c>
      <c r="H119" s="58"/>
    </row>
    <row r="120" spans="2:8" x14ac:dyDescent="0.25">
      <c r="B120" s="16" t="s">
        <v>21</v>
      </c>
      <c r="C120" s="34" t="s">
        <v>22</v>
      </c>
      <c r="D120" s="35" t="s">
        <v>15</v>
      </c>
      <c r="E120" s="41">
        <v>43.25</v>
      </c>
      <c r="F120" s="22">
        <v>3222</v>
      </c>
      <c r="G120" s="37" t="s">
        <v>13</v>
      </c>
      <c r="H120" s="58"/>
    </row>
    <row r="121" spans="2:8" x14ac:dyDescent="0.25">
      <c r="B121" s="16" t="s">
        <v>21</v>
      </c>
      <c r="C121" s="34" t="s">
        <v>22</v>
      </c>
      <c r="D121" s="35" t="s">
        <v>15</v>
      </c>
      <c r="E121" s="41">
        <v>41.01</v>
      </c>
      <c r="F121" s="22">
        <v>3222</v>
      </c>
      <c r="G121" s="37" t="s">
        <v>13</v>
      </c>
      <c r="H121" s="58"/>
    </row>
    <row r="122" spans="2:8" x14ac:dyDescent="0.25">
      <c r="B122" s="16" t="s">
        <v>21</v>
      </c>
      <c r="C122" s="34" t="s">
        <v>22</v>
      </c>
      <c r="D122" s="35" t="s">
        <v>15</v>
      </c>
      <c r="E122" s="41">
        <v>99.06</v>
      </c>
      <c r="F122" s="22">
        <v>3222</v>
      </c>
      <c r="G122" s="37" t="s">
        <v>13</v>
      </c>
      <c r="H122" s="58"/>
    </row>
    <row r="123" spans="2:8" x14ac:dyDescent="0.25">
      <c r="B123" s="16" t="s">
        <v>21</v>
      </c>
      <c r="C123" s="34" t="s">
        <v>22</v>
      </c>
      <c r="D123" s="35" t="s">
        <v>15</v>
      </c>
      <c r="E123" s="41">
        <v>60.09</v>
      </c>
      <c r="F123" s="22">
        <v>3222</v>
      </c>
      <c r="G123" s="37" t="s">
        <v>13</v>
      </c>
      <c r="H123" s="58"/>
    </row>
    <row r="124" spans="2:8" x14ac:dyDescent="0.25">
      <c r="B124" s="42" t="s">
        <v>23</v>
      </c>
      <c r="C124" s="40"/>
      <c r="D124" s="13"/>
      <c r="E124" s="27">
        <f>SUM(E119:E123)</f>
        <v>266.14</v>
      </c>
      <c r="F124" s="22"/>
      <c r="G124" s="29"/>
      <c r="H124" s="58"/>
    </row>
    <row r="125" spans="2:8" x14ac:dyDescent="0.25">
      <c r="B125" s="16" t="s">
        <v>21</v>
      </c>
      <c r="C125" s="34" t="s">
        <v>22</v>
      </c>
      <c r="D125" s="35" t="s">
        <v>15</v>
      </c>
      <c r="E125" s="36">
        <v>9.44</v>
      </c>
      <c r="F125" s="22">
        <v>3221</v>
      </c>
      <c r="G125" s="37" t="s">
        <v>24</v>
      </c>
      <c r="H125" s="58"/>
    </row>
    <row r="126" spans="2:8" x14ac:dyDescent="0.25">
      <c r="B126" s="42" t="s">
        <v>23</v>
      </c>
      <c r="C126" s="40"/>
      <c r="D126" s="13"/>
      <c r="E126" s="27">
        <f>SUM(E125:E125)</f>
        <v>9.44</v>
      </c>
      <c r="F126" s="22"/>
      <c r="G126" s="29"/>
      <c r="H126" s="58"/>
    </row>
    <row r="127" spans="2:8" x14ac:dyDescent="0.25">
      <c r="B127" s="16" t="s">
        <v>160</v>
      </c>
      <c r="C127" s="40" t="s">
        <v>161</v>
      </c>
      <c r="D127" s="13" t="s">
        <v>15</v>
      </c>
      <c r="E127" s="36">
        <v>50</v>
      </c>
      <c r="F127" s="22">
        <v>3222</v>
      </c>
      <c r="G127" s="37" t="s">
        <v>13</v>
      </c>
      <c r="H127" s="58"/>
    </row>
    <row r="128" spans="2:8" x14ac:dyDescent="0.25">
      <c r="B128" s="42" t="s">
        <v>162</v>
      </c>
      <c r="C128" s="40"/>
      <c r="D128" s="13"/>
      <c r="E128" s="27">
        <f>SUM(E127:E127)</f>
        <v>50</v>
      </c>
      <c r="F128" s="22"/>
      <c r="G128" s="29"/>
      <c r="H128" s="58"/>
    </row>
    <row r="129" spans="2:8" x14ac:dyDescent="0.25">
      <c r="B129" s="16" t="s">
        <v>163</v>
      </c>
      <c r="C129" s="40" t="s">
        <v>164</v>
      </c>
      <c r="D129" s="13" t="s">
        <v>16</v>
      </c>
      <c r="E129" s="36">
        <v>23</v>
      </c>
      <c r="F129" s="22">
        <v>3222</v>
      </c>
      <c r="G129" s="37" t="s">
        <v>13</v>
      </c>
      <c r="H129" s="58"/>
    </row>
    <row r="130" spans="2:8" x14ac:dyDescent="0.25">
      <c r="B130" s="42" t="s">
        <v>165</v>
      </c>
      <c r="C130" s="40"/>
      <c r="D130" s="13"/>
      <c r="E130" s="27">
        <f>SUM(E129:E129)</f>
        <v>23</v>
      </c>
      <c r="F130" s="22"/>
      <c r="G130" s="29"/>
      <c r="H130" s="58"/>
    </row>
    <row r="131" spans="2:8" x14ac:dyDescent="0.25">
      <c r="B131" s="16" t="s">
        <v>30</v>
      </c>
      <c r="C131" s="40" t="s">
        <v>31</v>
      </c>
      <c r="D131" s="13" t="s">
        <v>32</v>
      </c>
      <c r="E131" s="36">
        <v>5.99</v>
      </c>
      <c r="F131" s="22">
        <v>3222</v>
      </c>
      <c r="G131" s="37" t="s">
        <v>13</v>
      </c>
      <c r="H131" s="58"/>
    </row>
    <row r="132" spans="2:8" x14ac:dyDescent="0.25">
      <c r="B132" s="16" t="s">
        <v>30</v>
      </c>
      <c r="C132" s="40" t="s">
        <v>31</v>
      </c>
      <c r="D132" s="13" t="s">
        <v>32</v>
      </c>
      <c r="E132" s="36">
        <v>42.43</v>
      </c>
      <c r="F132" s="22">
        <v>3222</v>
      </c>
      <c r="G132" s="37" t="s">
        <v>13</v>
      </c>
      <c r="H132" s="58"/>
    </row>
    <row r="133" spans="2:8" x14ac:dyDescent="0.25">
      <c r="B133" s="16" t="s">
        <v>30</v>
      </c>
      <c r="C133" s="40" t="s">
        <v>31</v>
      </c>
      <c r="D133" s="13" t="s">
        <v>32</v>
      </c>
      <c r="E133" s="36">
        <v>46.16</v>
      </c>
      <c r="F133" s="22">
        <v>3222</v>
      </c>
      <c r="G133" s="37" t="s">
        <v>13</v>
      </c>
      <c r="H133" s="58"/>
    </row>
    <row r="134" spans="2:8" x14ac:dyDescent="0.25">
      <c r="B134" s="16" t="s">
        <v>30</v>
      </c>
      <c r="C134" s="40" t="s">
        <v>31</v>
      </c>
      <c r="D134" s="13" t="s">
        <v>32</v>
      </c>
      <c r="E134" s="36">
        <v>43.35</v>
      </c>
      <c r="F134" s="22">
        <v>3222</v>
      </c>
      <c r="G134" s="37" t="s">
        <v>13</v>
      </c>
      <c r="H134" s="58"/>
    </row>
    <row r="135" spans="2:8" x14ac:dyDescent="0.25">
      <c r="B135" s="16" t="s">
        <v>30</v>
      </c>
      <c r="C135" s="40" t="s">
        <v>31</v>
      </c>
      <c r="D135" s="13" t="s">
        <v>32</v>
      </c>
      <c r="E135" s="36">
        <v>59.74</v>
      </c>
      <c r="F135" s="22">
        <v>3222</v>
      </c>
      <c r="G135" s="37" t="s">
        <v>13</v>
      </c>
      <c r="H135" s="58"/>
    </row>
    <row r="136" spans="2:8" x14ac:dyDescent="0.25">
      <c r="B136" s="16" t="s">
        <v>30</v>
      </c>
      <c r="C136" s="40" t="s">
        <v>31</v>
      </c>
      <c r="D136" s="13" t="s">
        <v>32</v>
      </c>
      <c r="E136" s="36">
        <v>50.62</v>
      </c>
      <c r="F136" s="22">
        <v>3222</v>
      </c>
      <c r="G136" s="37" t="s">
        <v>13</v>
      </c>
      <c r="H136" s="58"/>
    </row>
    <row r="137" spans="2:8" x14ac:dyDescent="0.25">
      <c r="B137" s="16" t="s">
        <v>30</v>
      </c>
      <c r="C137" s="40" t="s">
        <v>31</v>
      </c>
      <c r="D137" s="13" t="s">
        <v>32</v>
      </c>
      <c r="E137" s="36">
        <v>85.04</v>
      </c>
      <c r="F137" s="22">
        <v>3222</v>
      </c>
      <c r="G137" s="37" t="s">
        <v>13</v>
      </c>
      <c r="H137" s="58"/>
    </row>
    <row r="138" spans="2:8" x14ac:dyDescent="0.25">
      <c r="B138" s="42" t="s">
        <v>33</v>
      </c>
      <c r="C138" s="40"/>
      <c r="D138" s="13"/>
      <c r="E138" s="27">
        <f>SUM(E131:E137)</f>
        <v>333.33000000000004</v>
      </c>
      <c r="F138" s="22"/>
      <c r="G138" s="29"/>
      <c r="H138" s="58"/>
    </row>
    <row r="139" spans="2:8" x14ac:dyDescent="0.25">
      <c r="B139" s="16" t="s">
        <v>184</v>
      </c>
      <c r="C139" s="40" t="s">
        <v>185</v>
      </c>
      <c r="D139" s="13" t="s">
        <v>186</v>
      </c>
      <c r="E139" s="36">
        <v>2</v>
      </c>
      <c r="F139" s="22">
        <v>3222</v>
      </c>
      <c r="G139" s="37" t="s">
        <v>13</v>
      </c>
      <c r="H139" s="58"/>
    </row>
    <row r="140" spans="2:8" x14ac:dyDescent="0.25">
      <c r="B140" s="16" t="s">
        <v>184</v>
      </c>
      <c r="C140" s="40" t="s">
        <v>185</v>
      </c>
      <c r="D140" s="13" t="s">
        <v>186</v>
      </c>
      <c r="E140" s="36">
        <v>6</v>
      </c>
      <c r="F140" s="22">
        <v>3222</v>
      </c>
      <c r="G140" s="37" t="s">
        <v>13</v>
      </c>
      <c r="H140" s="58"/>
    </row>
    <row r="141" spans="2:8" x14ac:dyDescent="0.25">
      <c r="B141" s="42" t="s">
        <v>189</v>
      </c>
      <c r="C141" s="40"/>
      <c r="D141" s="13"/>
      <c r="E141" s="27">
        <f>SUM(E139:E140)</f>
        <v>8</v>
      </c>
      <c r="F141" s="22"/>
      <c r="G141" s="37"/>
      <c r="H141" s="58"/>
    </row>
    <row r="142" spans="2:8" x14ac:dyDescent="0.25">
      <c r="B142" s="16" t="s">
        <v>187</v>
      </c>
      <c r="C142" s="40" t="s">
        <v>188</v>
      </c>
      <c r="D142" s="13" t="s">
        <v>186</v>
      </c>
      <c r="E142" s="36">
        <v>2</v>
      </c>
      <c r="F142" s="22">
        <v>3222</v>
      </c>
      <c r="G142" s="37" t="s">
        <v>13</v>
      </c>
      <c r="H142" s="58"/>
    </row>
    <row r="143" spans="2:8" x14ac:dyDescent="0.25">
      <c r="B143" s="42" t="s">
        <v>190</v>
      </c>
      <c r="C143" s="40"/>
      <c r="D143" s="13"/>
      <c r="E143" s="27">
        <f>SUM(E142:E142)</f>
        <v>2</v>
      </c>
      <c r="F143" s="22"/>
      <c r="G143" s="37"/>
      <c r="H143" s="58"/>
    </row>
    <row r="144" spans="2:8" x14ac:dyDescent="0.25">
      <c r="B144" s="16" t="s">
        <v>30</v>
      </c>
      <c r="C144" s="40" t="s">
        <v>31</v>
      </c>
      <c r="D144" s="13" t="s">
        <v>32</v>
      </c>
      <c r="E144" s="36">
        <v>9.92</v>
      </c>
      <c r="F144" s="22">
        <v>3221</v>
      </c>
      <c r="G144" s="37" t="s">
        <v>24</v>
      </c>
      <c r="H144" s="58"/>
    </row>
    <row r="145" spans="2:8" x14ac:dyDescent="0.25">
      <c r="B145" s="16" t="s">
        <v>30</v>
      </c>
      <c r="C145" s="40" t="s">
        <v>31</v>
      </c>
      <c r="D145" s="13" t="s">
        <v>32</v>
      </c>
      <c r="E145" s="36">
        <v>8.14</v>
      </c>
      <c r="F145" s="22">
        <v>3221</v>
      </c>
      <c r="G145" s="37" t="s">
        <v>24</v>
      </c>
      <c r="H145" s="58"/>
    </row>
    <row r="146" spans="2:8" x14ac:dyDescent="0.25">
      <c r="B146" s="16" t="s">
        <v>30</v>
      </c>
      <c r="C146" s="40" t="s">
        <v>31</v>
      </c>
      <c r="D146" s="13" t="s">
        <v>32</v>
      </c>
      <c r="E146" s="36">
        <v>14.3</v>
      </c>
      <c r="F146" s="22">
        <v>3221</v>
      </c>
      <c r="G146" s="37" t="s">
        <v>24</v>
      </c>
      <c r="H146" s="58"/>
    </row>
    <row r="147" spans="2:8" x14ac:dyDescent="0.25">
      <c r="B147" s="16" t="s">
        <v>30</v>
      </c>
      <c r="C147" s="40" t="s">
        <v>31</v>
      </c>
      <c r="D147" s="13" t="s">
        <v>32</v>
      </c>
      <c r="E147" s="36">
        <v>20.170000000000002</v>
      </c>
      <c r="F147" s="22">
        <v>3221</v>
      </c>
      <c r="G147" s="37" t="s">
        <v>24</v>
      </c>
      <c r="H147" s="58"/>
    </row>
    <row r="148" spans="2:8" x14ac:dyDescent="0.25">
      <c r="B148" s="16" t="s">
        <v>30</v>
      </c>
      <c r="C148" s="40" t="s">
        <v>31</v>
      </c>
      <c r="D148" s="13" t="s">
        <v>32</v>
      </c>
      <c r="E148" s="36">
        <v>3.4</v>
      </c>
      <c r="F148" s="22">
        <v>3221</v>
      </c>
      <c r="G148" s="37" t="s">
        <v>24</v>
      </c>
      <c r="H148" s="58"/>
    </row>
    <row r="149" spans="2:8" x14ac:dyDescent="0.25">
      <c r="B149" s="42" t="s">
        <v>33</v>
      </c>
      <c r="C149" s="40"/>
      <c r="D149" s="13"/>
      <c r="E149" s="27">
        <f>SUM(E144:E148)</f>
        <v>55.93</v>
      </c>
      <c r="F149" s="22"/>
      <c r="G149" s="37"/>
      <c r="H149" s="58"/>
    </row>
    <row r="150" spans="2:8" x14ac:dyDescent="0.25">
      <c r="B150" s="16" t="s">
        <v>34</v>
      </c>
      <c r="C150" s="40" t="s">
        <v>35</v>
      </c>
      <c r="D150" s="13" t="s">
        <v>36</v>
      </c>
      <c r="E150" s="36">
        <v>7.66</v>
      </c>
      <c r="F150" s="22">
        <v>3222</v>
      </c>
      <c r="G150" s="37" t="s">
        <v>13</v>
      </c>
      <c r="H150" s="58"/>
    </row>
    <row r="151" spans="2:8" x14ac:dyDescent="0.25">
      <c r="B151" s="16" t="s">
        <v>34</v>
      </c>
      <c r="C151" s="40" t="s">
        <v>35</v>
      </c>
      <c r="D151" s="13" t="s">
        <v>36</v>
      </c>
      <c r="E151" s="36">
        <v>4.59</v>
      </c>
      <c r="F151" s="22">
        <v>3222</v>
      </c>
      <c r="G151" s="37" t="s">
        <v>13</v>
      </c>
      <c r="H151" s="58"/>
    </row>
    <row r="152" spans="2:8" x14ac:dyDescent="0.25">
      <c r="B152" s="16" t="s">
        <v>34</v>
      </c>
      <c r="C152" s="40" t="s">
        <v>35</v>
      </c>
      <c r="D152" s="13" t="s">
        <v>36</v>
      </c>
      <c r="E152" s="36">
        <v>4.99</v>
      </c>
      <c r="F152" s="22">
        <v>3222</v>
      </c>
      <c r="G152" s="37" t="s">
        <v>13</v>
      </c>
      <c r="H152" s="58"/>
    </row>
    <row r="153" spans="2:8" x14ac:dyDescent="0.25">
      <c r="B153" s="16" t="s">
        <v>34</v>
      </c>
      <c r="C153" s="40" t="s">
        <v>35</v>
      </c>
      <c r="D153" s="13" t="s">
        <v>36</v>
      </c>
      <c r="E153" s="36">
        <v>8.91</v>
      </c>
      <c r="F153" s="22">
        <v>3222</v>
      </c>
      <c r="G153" s="37" t="s">
        <v>13</v>
      </c>
      <c r="H153" s="58"/>
    </row>
    <row r="154" spans="2:8" x14ac:dyDescent="0.25">
      <c r="B154" s="16" t="s">
        <v>34</v>
      </c>
      <c r="C154" s="40" t="s">
        <v>35</v>
      </c>
      <c r="D154" s="13" t="s">
        <v>36</v>
      </c>
      <c r="E154" s="36">
        <v>10.17</v>
      </c>
      <c r="F154" s="22">
        <v>3222</v>
      </c>
      <c r="G154" s="37" t="s">
        <v>13</v>
      </c>
      <c r="H154" s="58"/>
    </row>
    <row r="155" spans="2:8" x14ac:dyDescent="0.25">
      <c r="B155" s="16" t="s">
        <v>34</v>
      </c>
      <c r="C155" s="40" t="s">
        <v>35</v>
      </c>
      <c r="D155" s="13" t="s">
        <v>36</v>
      </c>
      <c r="E155" s="36">
        <v>39.57</v>
      </c>
      <c r="F155" s="22">
        <v>3222</v>
      </c>
      <c r="G155" s="37" t="s">
        <v>13</v>
      </c>
      <c r="H155" s="58"/>
    </row>
    <row r="156" spans="2:8" x14ac:dyDescent="0.25">
      <c r="B156" s="16" t="s">
        <v>34</v>
      </c>
      <c r="C156" s="40" t="s">
        <v>35</v>
      </c>
      <c r="D156" s="13" t="s">
        <v>36</v>
      </c>
      <c r="E156" s="36">
        <v>6.9</v>
      </c>
      <c r="F156" s="22">
        <v>3222</v>
      </c>
      <c r="G156" s="37" t="s">
        <v>13</v>
      </c>
      <c r="H156" s="58"/>
    </row>
    <row r="157" spans="2:8" x14ac:dyDescent="0.25">
      <c r="B157" s="16" t="s">
        <v>34</v>
      </c>
      <c r="C157" s="40" t="s">
        <v>35</v>
      </c>
      <c r="D157" s="13" t="s">
        <v>36</v>
      </c>
      <c r="E157" s="36">
        <v>20.54</v>
      </c>
      <c r="F157" s="22">
        <v>3222</v>
      </c>
      <c r="G157" s="37" t="s">
        <v>13</v>
      </c>
      <c r="H157" s="58"/>
    </row>
    <row r="158" spans="2:8" x14ac:dyDescent="0.25">
      <c r="B158" s="16" t="s">
        <v>34</v>
      </c>
      <c r="C158" s="40" t="s">
        <v>35</v>
      </c>
      <c r="D158" s="13" t="s">
        <v>36</v>
      </c>
      <c r="E158" s="36">
        <v>8.9700000000000006</v>
      </c>
      <c r="F158" s="22">
        <v>3222</v>
      </c>
      <c r="G158" s="37" t="s">
        <v>13</v>
      </c>
      <c r="H158" s="58"/>
    </row>
    <row r="159" spans="2:8" x14ac:dyDescent="0.25">
      <c r="B159" s="16" t="s">
        <v>34</v>
      </c>
      <c r="C159" s="40" t="s">
        <v>35</v>
      </c>
      <c r="D159" s="13" t="s">
        <v>36</v>
      </c>
      <c r="E159" s="36">
        <v>4.4400000000000004</v>
      </c>
      <c r="F159" s="22">
        <v>3222</v>
      </c>
      <c r="G159" s="37" t="s">
        <v>13</v>
      </c>
      <c r="H159" s="58"/>
    </row>
    <row r="160" spans="2:8" x14ac:dyDescent="0.25">
      <c r="B160" s="16" t="s">
        <v>34</v>
      </c>
      <c r="C160" s="40" t="s">
        <v>35</v>
      </c>
      <c r="D160" s="13" t="s">
        <v>36</v>
      </c>
      <c r="E160" s="36">
        <v>8.3800000000000008</v>
      </c>
      <c r="F160" s="22">
        <v>3222</v>
      </c>
      <c r="G160" s="37" t="s">
        <v>13</v>
      </c>
      <c r="H160" s="58"/>
    </row>
    <row r="161" spans="2:8" x14ac:dyDescent="0.25">
      <c r="B161" s="16" t="s">
        <v>34</v>
      </c>
      <c r="C161" s="40" t="s">
        <v>35</v>
      </c>
      <c r="D161" s="13" t="s">
        <v>36</v>
      </c>
      <c r="E161" s="36">
        <v>13.05</v>
      </c>
      <c r="F161" s="22">
        <v>3222</v>
      </c>
      <c r="G161" s="37" t="s">
        <v>13</v>
      </c>
      <c r="H161" s="58"/>
    </row>
    <row r="162" spans="2:8" x14ac:dyDescent="0.25">
      <c r="B162" s="16" t="s">
        <v>34</v>
      </c>
      <c r="C162" s="40" t="s">
        <v>35</v>
      </c>
      <c r="D162" s="13" t="s">
        <v>36</v>
      </c>
      <c r="E162" s="36">
        <v>14.44</v>
      </c>
      <c r="F162" s="22">
        <v>3222</v>
      </c>
      <c r="G162" s="37" t="s">
        <v>13</v>
      </c>
      <c r="H162" s="58"/>
    </row>
    <row r="163" spans="2:8" x14ac:dyDescent="0.25">
      <c r="B163" s="16" t="s">
        <v>34</v>
      </c>
      <c r="C163" s="40" t="s">
        <v>35</v>
      </c>
      <c r="D163" s="13" t="s">
        <v>36</v>
      </c>
      <c r="E163" s="36">
        <v>8.98</v>
      </c>
      <c r="F163" s="22">
        <v>3222</v>
      </c>
      <c r="G163" s="37" t="s">
        <v>13</v>
      </c>
      <c r="H163" s="58"/>
    </row>
    <row r="164" spans="2:8" x14ac:dyDescent="0.25">
      <c r="B164" s="16" t="s">
        <v>34</v>
      </c>
      <c r="C164" s="40" t="s">
        <v>35</v>
      </c>
      <c r="D164" s="13" t="s">
        <v>36</v>
      </c>
      <c r="E164" s="36">
        <v>4.09</v>
      </c>
      <c r="F164" s="22">
        <v>3222</v>
      </c>
      <c r="G164" s="37" t="s">
        <v>13</v>
      </c>
      <c r="H164" s="58"/>
    </row>
    <row r="165" spans="2:8" x14ac:dyDescent="0.25">
      <c r="B165" s="16" t="s">
        <v>34</v>
      </c>
      <c r="C165" s="40" t="s">
        <v>35</v>
      </c>
      <c r="D165" s="13" t="s">
        <v>36</v>
      </c>
      <c r="E165" s="36">
        <v>6.79</v>
      </c>
      <c r="F165" s="22">
        <v>3222</v>
      </c>
      <c r="G165" s="37" t="s">
        <v>13</v>
      </c>
      <c r="H165" s="58"/>
    </row>
    <row r="166" spans="2:8" x14ac:dyDescent="0.25">
      <c r="B166" s="42" t="s">
        <v>37</v>
      </c>
      <c r="C166" s="40"/>
      <c r="D166" s="13"/>
      <c r="E166" s="27">
        <f>SUM(E150:E165)</f>
        <v>172.47</v>
      </c>
      <c r="F166" s="22"/>
      <c r="G166" s="37"/>
      <c r="H166" s="58"/>
    </row>
    <row r="167" spans="2:8" x14ac:dyDescent="0.25">
      <c r="B167" s="16" t="s">
        <v>34</v>
      </c>
      <c r="C167" s="40" t="s">
        <v>35</v>
      </c>
      <c r="D167" s="13" t="s">
        <v>36</v>
      </c>
      <c r="E167" s="36">
        <v>2.94</v>
      </c>
      <c r="F167" s="22">
        <v>3221</v>
      </c>
      <c r="G167" s="37" t="s">
        <v>24</v>
      </c>
      <c r="H167" s="58"/>
    </row>
    <row r="168" spans="2:8" x14ac:dyDescent="0.25">
      <c r="B168" s="16" t="s">
        <v>34</v>
      </c>
      <c r="C168" s="40" t="s">
        <v>35</v>
      </c>
      <c r="D168" s="13" t="s">
        <v>36</v>
      </c>
      <c r="E168" s="36">
        <v>5.74</v>
      </c>
      <c r="F168" s="22">
        <v>3221</v>
      </c>
      <c r="G168" s="37" t="s">
        <v>24</v>
      </c>
      <c r="H168" s="58"/>
    </row>
    <row r="169" spans="2:8" x14ac:dyDescent="0.25">
      <c r="B169" s="42" t="s">
        <v>37</v>
      </c>
      <c r="C169" s="40"/>
      <c r="D169" s="13"/>
      <c r="E169" s="27">
        <f>SUM(E167:E168)</f>
        <v>8.68</v>
      </c>
      <c r="F169" s="22"/>
      <c r="G169" s="37"/>
      <c r="H169" s="58"/>
    </row>
    <row r="170" spans="2:8" x14ac:dyDescent="0.25">
      <c r="B170" s="16" t="s">
        <v>38</v>
      </c>
      <c r="C170" s="40" t="s">
        <v>39</v>
      </c>
      <c r="D170" s="13" t="s">
        <v>15</v>
      </c>
      <c r="E170" s="36">
        <v>29.2</v>
      </c>
      <c r="F170" s="22">
        <v>3221</v>
      </c>
      <c r="G170" s="37" t="s">
        <v>24</v>
      </c>
      <c r="H170" s="58"/>
    </row>
    <row r="171" spans="2:8" x14ac:dyDescent="0.25">
      <c r="B171" s="16" t="s">
        <v>38</v>
      </c>
      <c r="C171" s="40" t="s">
        <v>39</v>
      </c>
      <c r="D171" s="13" t="s">
        <v>15</v>
      </c>
      <c r="E171" s="36">
        <v>4.45</v>
      </c>
      <c r="F171" s="22">
        <v>3221</v>
      </c>
      <c r="G171" s="37" t="s">
        <v>24</v>
      </c>
      <c r="H171" s="58"/>
    </row>
    <row r="172" spans="2:8" x14ac:dyDescent="0.25">
      <c r="B172" s="16" t="s">
        <v>38</v>
      </c>
      <c r="C172" s="40" t="s">
        <v>39</v>
      </c>
      <c r="D172" s="13" t="s">
        <v>15</v>
      </c>
      <c r="E172" s="36">
        <v>6.4</v>
      </c>
      <c r="F172" s="22">
        <v>3221</v>
      </c>
      <c r="G172" s="37" t="s">
        <v>24</v>
      </c>
      <c r="H172" s="58"/>
    </row>
    <row r="173" spans="2:8" x14ac:dyDescent="0.25">
      <c r="B173" s="16" t="s">
        <v>38</v>
      </c>
      <c r="C173" s="40" t="s">
        <v>39</v>
      </c>
      <c r="D173" s="13" t="s">
        <v>15</v>
      </c>
      <c r="E173" s="36">
        <v>17.05</v>
      </c>
      <c r="F173" s="22">
        <v>3221</v>
      </c>
      <c r="G173" s="37" t="s">
        <v>24</v>
      </c>
      <c r="H173" s="58"/>
    </row>
    <row r="174" spans="2:8" x14ac:dyDescent="0.25">
      <c r="B174" s="42" t="s">
        <v>40</v>
      </c>
      <c r="C174" s="40"/>
      <c r="D174" s="13"/>
      <c r="E174" s="27">
        <f>SUM(E170:E173)</f>
        <v>57.099999999999994</v>
      </c>
      <c r="F174" s="22"/>
      <c r="G174" s="29"/>
      <c r="H174" s="58"/>
    </row>
    <row r="175" spans="2:8" x14ac:dyDescent="0.25">
      <c r="B175" s="16" t="s">
        <v>166</v>
      </c>
      <c r="C175" s="40" t="s">
        <v>168</v>
      </c>
      <c r="D175" s="13" t="s">
        <v>15</v>
      </c>
      <c r="E175" s="36">
        <v>6.98</v>
      </c>
      <c r="F175" s="22">
        <v>3221</v>
      </c>
      <c r="G175" s="37" t="s">
        <v>24</v>
      </c>
      <c r="H175" s="58"/>
    </row>
    <row r="176" spans="2:8" x14ac:dyDescent="0.25">
      <c r="B176" s="42" t="s">
        <v>194</v>
      </c>
      <c r="C176" s="40"/>
      <c r="D176" s="13"/>
      <c r="E176" s="27">
        <f>SUM(E175:E175)</f>
        <v>6.98</v>
      </c>
      <c r="F176" s="22"/>
      <c r="G176" s="29"/>
      <c r="H176" s="58"/>
    </row>
    <row r="177" spans="2:8" x14ac:dyDescent="0.25">
      <c r="B177" s="16" t="s">
        <v>195</v>
      </c>
      <c r="C177" s="40" t="s">
        <v>196</v>
      </c>
      <c r="D177" s="13" t="s">
        <v>123</v>
      </c>
      <c r="E177" s="36">
        <v>1.1000000000000001</v>
      </c>
      <c r="F177" s="47" t="s">
        <v>197</v>
      </c>
      <c r="G177" s="37" t="s">
        <v>12</v>
      </c>
      <c r="H177" s="59"/>
    </row>
    <row r="178" spans="2:8" x14ac:dyDescent="0.25">
      <c r="B178" s="42" t="s">
        <v>198</v>
      </c>
      <c r="C178" s="40"/>
      <c r="D178" s="13"/>
      <c r="E178" s="27">
        <f>SUM(E177:E177)</f>
        <v>1.1000000000000001</v>
      </c>
      <c r="F178" s="22"/>
      <c r="G178" s="29"/>
      <c r="H178" s="58"/>
    </row>
    <row r="179" spans="2:8" x14ac:dyDescent="0.25">
      <c r="B179" s="16" t="s">
        <v>199</v>
      </c>
      <c r="C179" s="40" t="s">
        <v>200</v>
      </c>
      <c r="D179" s="13" t="s">
        <v>201</v>
      </c>
      <c r="E179" s="36">
        <v>30</v>
      </c>
      <c r="F179" s="39">
        <v>3722</v>
      </c>
      <c r="G179" s="37" t="s">
        <v>14</v>
      </c>
      <c r="H179" s="58"/>
    </row>
    <row r="180" spans="2:8" x14ac:dyDescent="0.25">
      <c r="B180" s="42" t="s">
        <v>202</v>
      </c>
      <c r="C180" s="40"/>
      <c r="D180" s="13"/>
      <c r="E180" s="27">
        <f>SUM(E179:E179)</f>
        <v>30</v>
      </c>
      <c r="F180" s="22"/>
      <c r="G180" s="29"/>
      <c r="H180" s="58"/>
    </row>
    <row r="181" spans="2:8" x14ac:dyDescent="0.25">
      <c r="B181" s="16" t="s">
        <v>203</v>
      </c>
      <c r="C181" s="40" t="s">
        <v>204</v>
      </c>
      <c r="D181" s="13" t="s">
        <v>137</v>
      </c>
      <c r="E181" s="36">
        <v>10.6</v>
      </c>
      <c r="F181" s="22">
        <v>3222</v>
      </c>
      <c r="G181" s="37" t="s">
        <v>13</v>
      </c>
      <c r="H181" s="58"/>
    </row>
    <row r="182" spans="2:8" x14ac:dyDescent="0.25">
      <c r="B182" s="42" t="s">
        <v>205</v>
      </c>
      <c r="C182" s="40"/>
      <c r="D182" s="13"/>
      <c r="E182" s="27">
        <f>SUM(E181:E181)</f>
        <v>10.6</v>
      </c>
      <c r="F182" s="22"/>
      <c r="G182" s="29"/>
      <c r="H182" s="58"/>
    </row>
    <row r="183" spans="2:8" x14ac:dyDescent="0.25">
      <c r="B183" s="16" t="s">
        <v>206</v>
      </c>
      <c r="C183" s="40" t="s">
        <v>207</v>
      </c>
      <c r="D183" s="13" t="s">
        <v>208</v>
      </c>
      <c r="E183" s="36">
        <v>15.3</v>
      </c>
      <c r="F183" s="22">
        <v>3222</v>
      </c>
      <c r="G183" s="37" t="s">
        <v>13</v>
      </c>
      <c r="H183" s="58"/>
    </row>
    <row r="184" spans="2:8" x14ac:dyDescent="0.25">
      <c r="B184" s="42" t="s">
        <v>209</v>
      </c>
      <c r="C184" s="40"/>
      <c r="D184" s="13"/>
      <c r="E184" s="27">
        <f>SUM(E183:E183)</f>
        <v>15.3</v>
      </c>
      <c r="F184" s="22"/>
      <c r="G184" s="29"/>
      <c r="H184" s="58"/>
    </row>
    <row r="185" spans="2:8" x14ac:dyDescent="0.25">
      <c r="B185" s="16" t="s">
        <v>210</v>
      </c>
      <c r="C185" s="40" t="s">
        <v>211</v>
      </c>
      <c r="D185" s="13" t="s">
        <v>123</v>
      </c>
      <c r="E185" s="36">
        <v>18</v>
      </c>
      <c r="F185" s="39">
        <v>3722</v>
      </c>
      <c r="G185" s="37" t="s">
        <v>14</v>
      </c>
      <c r="H185" s="58"/>
    </row>
    <row r="186" spans="2:8" x14ac:dyDescent="0.25">
      <c r="B186" s="42" t="s">
        <v>212</v>
      </c>
      <c r="C186" s="40"/>
      <c r="D186" s="13"/>
      <c r="E186" s="27">
        <f>SUM(E185:E185)</f>
        <v>18</v>
      </c>
      <c r="F186" s="22"/>
      <c r="G186" s="29"/>
      <c r="H186" s="58"/>
    </row>
    <row r="187" spans="2:8" x14ac:dyDescent="0.25">
      <c r="B187" s="16" t="s">
        <v>213</v>
      </c>
      <c r="C187" s="40" t="s">
        <v>214</v>
      </c>
      <c r="D187" s="13" t="s">
        <v>16</v>
      </c>
      <c r="E187" s="36">
        <v>7.1</v>
      </c>
      <c r="F187" s="22">
        <v>3222</v>
      </c>
      <c r="G187" s="37" t="s">
        <v>13</v>
      </c>
      <c r="H187" s="58"/>
    </row>
    <row r="188" spans="2:8" x14ac:dyDescent="0.25">
      <c r="B188" s="42" t="s">
        <v>215</v>
      </c>
      <c r="C188" s="40"/>
      <c r="D188" s="13"/>
      <c r="E188" s="27">
        <f>SUM(E187:E187)</f>
        <v>7.1</v>
      </c>
      <c r="F188" s="22"/>
      <c r="G188" s="29"/>
      <c r="H188" s="58"/>
    </row>
    <row r="189" spans="2:8" x14ac:dyDescent="0.25">
      <c r="B189" s="16" t="s">
        <v>216</v>
      </c>
      <c r="C189" s="40" t="s">
        <v>217</v>
      </c>
      <c r="D189" s="13" t="s">
        <v>16</v>
      </c>
      <c r="E189" s="36">
        <v>8</v>
      </c>
      <c r="F189" s="22">
        <v>3222</v>
      </c>
      <c r="G189" s="37" t="s">
        <v>13</v>
      </c>
      <c r="H189" s="58"/>
    </row>
    <row r="190" spans="2:8" x14ac:dyDescent="0.25">
      <c r="B190" s="42" t="s">
        <v>218</v>
      </c>
      <c r="C190" s="40"/>
      <c r="D190" s="13"/>
      <c r="E190" s="27">
        <f>SUM(E189:E189)</f>
        <v>8</v>
      </c>
      <c r="F190" s="22"/>
      <c r="G190" s="29"/>
      <c r="H190" s="58"/>
    </row>
    <row r="191" spans="2:8" x14ac:dyDescent="0.25">
      <c r="B191" s="16" t="s">
        <v>219</v>
      </c>
      <c r="C191" s="40" t="s">
        <v>220</v>
      </c>
      <c r="D191" s="13" t="s">
        <v>221</v>
      </c>
      <c r="E191" s="36">
        <v>22</v>
      </c>
      <c r="F191" s="39">
        <v>3722</v>
      </c>
      <c r="G191" s="37" t="s">
        <v>14</v>
      </c>
      <c r="H191" s="58"/>
    </row>
    <row r="192" spans="2:8" x14ac:dyDescent="0.25">
      <c r="B192" s="42" t="s">
        <v>222</v>
      </c>
      <c r="C192" s="40"/>
      <c r="D192" s="13"/>
      <c r="E192" s="27">
        <f>SUM(E191:E191)</f>
        <v>22</v>
      </c>
      <c r="F192" s="22"/>
      <c r="G192" s="29"/>
      <c r="H192" s="58"/>
    </row>
    <row r="193" spans="2:8" x14ac:dyDescent="0.25">
      <c r="B193" s="16" t="s">
        <v>223</v>
      </c>
      <c r="C193" s="40" t="s">
        <v>224</v>
      </c>
      <c r="D193" s="13" t="s">
        <v>221</v>
      </c>
      <c r="E193" s="36">
        <v>6</v>
      </c>
      <c r="F193" s="47" t="s">
        <v>197</v>
      </c>
      <c r="G193" s="37" t="s">
        <v>12</v>
      </c>
      <c r="H193" s="58"/>
    </row>
    <row r="194" spans="2:8" x14ac:dyDescent="0.25">
      <c r="B194" s="42" t="s">
        <v>225</v>
      </c>
      <c r="C194" s="40"/>
      <c r="D194" s="13"/>
      <c r="E194" s="27">
        <f>SUM(E193:E193)</f>
        <v>6</v>
      </c>
      <c r="F194" s="22"/>
      <c r="G194" s="29"/>
      <c r="H194" s="58"/>
    </row>
    <row r="195" spans="2:8" x14ac:dyDescent="0.25">
      <c r="B195" s="16" t="s">
        <v>226</v>
      </c>
      <c r="C195" s="40" t="s">
        <v>227</v>
      </c>
      <c r="D195" s="13" t="s">
        <v>123</v>
      </c>
      <c r="E195" s="36">
        <v>22.3</v>
      </c>
      <c r="F195" s="22">
        <v>3222</v>
      </c>
      <c r="G195" s="37" t="s">
        <v>13</v>
      </c>
      <c r="H195" s="58"/>
    </row>
    <row r="196" spans="2:8" x14ac:dyDescent="0.25">
      <c r="B196" s="42" t="s">
        <v>228</v>
      </c>
      <c r="C196" s="40"/>
      <c r="D196" s="13"/>
      <c r="E196" s="27">
        <f>SUM(E195:E195)</f>
        <v>22.3</v>
      </c>
      <c r="F196" s="22"/>
      <c r="G196" s="29"/>
    </row>
    <row r="197" spans="2:8" x14ac:dyDescent="0.25">
      <c r="B197" s="42"/>
      <c r="C197" s="40"/>
      <c r="D197" s="13"/>
      <c r="E197" s="27"/>
      <c r="F197" s="22"/>
      <c r="G197" s="37"/>
    </row>
    <row r="198" spans="2:8" x14ac:dyDescent="0.25">
      <c r="B198" s="4"/>
      <c r="C198" s="4"/>
      <c r="D198" s="10" t="s">
        <v>155</v>
      </c>
      <c r="E198" s="6">
        <f>SUM(E13+E15+E17+E19+E21+E23+E25+E27+E29+E31+E33+E35+E37+E40+E42+E45+E47+E49+E82+E51+E53+E55+E57+E59+E61+E63+E65+E67+E69+E71+E73+E75+E77+E79+E81+E83+E84+E85+E86+E87+E88+E90+E93+E95+E97+E99+E101+E103+E105+E110+E112+E116+E118+E124+E126+E128+E130+E138+E141+E143+E149+E166+E169+E174+E176+E178+E180+E182+E184+E186+E188+E190+E192+E194+E196)</f>
        <v>20545.049999999988</v>
      </c>
      <c r="F198" s="5"/>
      <c r="G198" s="8"/>
    </row>
    <row r="199" spans="2:8" x14ac:dyDescent="0.25">
      <c r="E199" s="7"/>
    </row>
    <row r="200" spans="2:8" x14ac:dyDescent="0.25">
      <c r="E200" s="7"/>
    </row>
    <row r="202" spans="2:8" x14ac:dyDescent="0.25">
      <c r="D202" t="s">
        <v>48</v>
      </c>
    </row>
  </sheetData>
  <mergeCells count="7">
    <mergeCell ref="B8:G8"/>
    <mergeCell ref="B1:G1"/>
    <mergeCell ref="B2:G2"/>
    <mergeCell ref="B3:G3"/>
    <mergeCell ref="B4:G4"/>
    <mergeCell ref="B5:G5"/>
    <mergeCell ref="B7:G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2026-01-20T15:38:37Z</dcterms:modified>
  <cp:category/>
  <cp:contentStatus/>
</cp:coreProperties>
</file>